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E2FA896C-0F02-494B-9927-9889631BAB49}"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<sst xmlns="http://schemas.openxmlformats.org/spreadsheetml/2006/main" count="350" uniqueCount="161">
  <si>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</si>
  <si>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</si>
  <si>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</si>
  <si>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</si>
  <si>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</si>
  <si>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</si>
  <si>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</si>
  <si>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</si>
  <si>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</si>
  <si>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</si>
  <si>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</si>
  <si>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</si>
  <si>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</si>
  <si>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</si>
  <si>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</si>
  <si>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</si>
  <si>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</si>
  <si>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</si>
  <si>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</si>
  <si>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</si>
  <si>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</si>
  <si>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</si>
  <si>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</si>
  <si>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</si>
  <si>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</si>
  <si>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</si>
  <si>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</si>
  <si>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</si>
  <si>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</si>
  <si>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</si>
  <si>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</si>
  <si>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</si>
  <si>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</si>
  <si>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</si>
  <si>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</si>
  <si>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</si>
  <si>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</si>
  <si>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</si>
  <si>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</si>
  <si>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</si>
  <si>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</si>
  <si>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</si>
  <si>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</si>
  <si>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</si>
  <si>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</si>
  <si>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</si>
  <si>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</si>
  <si>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</si>
  <si>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</si>
  <si>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</si>
  <si>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</si>
  <si>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</si>
  <si>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</si>
  <si>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</si>
  <si>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</si>
  <si>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</si>
  <si>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</si>
  <si>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</si>
  <si>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</si>
  <si>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</si>
  <si>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</si>
  <si>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</si>
  <si>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</si>
  <si>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</si>
  <si>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</si>
  <si>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</si>
  <si>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</si>
  <si>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</si>
  <si>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</si>
  <si>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</si>
  <si>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</si>
  <si>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</si>
  <si>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</si>
  <si>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</si>
  <si>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</si>
  <si>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</si>
  <si>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</si>
  <si>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</si>
  <si>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</si>
  <si>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</si>
  <si>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</si>
  <si>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</si>
  <si>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</si>
  <si>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</si>
  <si>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</si>
  <si>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</si>
  <si>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</si>
  <si>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</si>
  <si>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</si>
  <si>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</si>
  <si>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</si>
  <si>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</si>
  <si>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</si>
  <si>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</si>
  <si>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</si>
  <si>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</si>
  <si>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</si>
  <si>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</si>
  <si>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</si>
  <si>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</si>
  <si>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</si>
  <si>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</si>
  <si>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</si>
  <si>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</si>
  <si>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</si>
  <si>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</si>
  <si>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</si>
  <si>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</si>
  <si>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</si>
  <si>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</si>
  <si>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</si>
  <si>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</si>
  <si>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</si>
  <si>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</si>
  <si>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</si>
  <si>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</si>
  <si>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</si>
  <si>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</si>
  <si>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</si>
  <si>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</si>
  <si>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</si>
  <si>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</si>
  <si>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</si>
  <si>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</si>
  <si>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ANTIOQUIA AMALFI</t>
  </si>
  <si>
    <t>Antioquia</t>
  </si>
  <si>
    <t>Material de propagacion: Colino/Plántula // Distancia de siembra: 1,5 x 1,7 // Densidad de siembra - Plantas/Ha.: 4.000 // Duracion del ciclo: 8 años // Productividad/Ha/Ciclo: 9.875 kg // Inicio de Produccion desde la siembra: año 2  // Duracion de la etapa productiva: 7 años // Productividad promedio en etapa productiva  // Cultivo asociado: Cultivo generalmente en asocio con plátano o banano como sombrío transitorio en bajas densidades (100 colinos por hectárea). // Productividad promedio etapa productiva: 1.411 kg // % Rendimiento 1ra. Calidad: 100 // % Rendimiento 2da. Calidad: 0 // Precio de venta ponderado por calidad: $13.534 // Valor Jornal: $54.920 // Otros: NA</t>
  </si>
  <si>
    <t>2024 Q2</t>
  </si>
  <si>
    <t>2018 Q3</t>
  </si>
  <si>
    <t>El presente documento corresponde a una actualización del documento PDF de la AgroGuía correspondiente a Cafe Castillo Antioquia Amalfi publicada en la página web, y consta de las siguientes partes:</t>
  </si>
  <si>
    <t>- Flujo anualizado de los ingresos (precio y rendimiento) y los costos de producción para una hectárea de
Cafe Castillo Antioquia Amalfi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</si>
  <si>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Antioquia Amalfi.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</si>
  <si>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</si>
  <si>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</si>
  <si>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</si>
  <si>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</si>
  <si>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Antioquia Amalfi.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</si>
  <si>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</si>
  <si>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</si>
  <si>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Antioquia Amalfi, en lo que respecta a la mano de obra incluye actividades como la preparación del terreno, la siembra, el trazado y el ahoyado, entre otras, y ascienden a un total de $2,2 millones de pesos (equivalente a 41 jornales). En cuanto a los insumos, se incluyen los gastos relacionados con el material vegetal y las enmiendas, que en conjunto ascienden a  $4,7 millones.</t>
  </si>
  <si>
    <t>*** Los costos de sostenimiento del año 1 comprenden tanto los gastos relacionados con la mano de obra como aquellos asociados con los insumos necesarios desde el momento de la siembra de las plantas hasta finalizar el año 1. Para el caso de Cafe Castillo Antioquia Amalfi, en lo que respecta a la mano de obra incluye actividades como la fertilización, riego, control de malezas, plagas y enfermedades, entre otras, y ascienden a un total de $2,0 millones de pesos (equivalente a 37 jornales). En cuanto a los insumos, se incluyen los fertilizantes, plaguicidas, transportes, entre otras, que en conjunto ascienden a  $1,6 millones.</t>
  </si>
  <si>
    <t>Nota 1: en caso de utilizar esta información para el desarrollo de otras publicaciones, por favor citar FINAGRO, "Agro Guía - Marcos de Referencia Agroeconómicos"</t>
  </si>
  <si>
    <t>Los costos totales del ciclo para esta actualización (2024 Q2) equivalen a $77,4 millones, en comparación con los costos del marco original que ascienden a $44,4 millones, (mes de publicación del marco: septiembre - 2018).
La rentabilidad actualizada (2024 Q2) subió frente a la rentabilidad de la primera AgroGuía, pasando del 26,9% al 72,8%. Mientras que el crecimiento de los costos fue del 174,2%, el crecimiento de los ingresos fue del 220,1%.</t>
  </si>
  <si>
    <t>En cuanto a los costos de mano de obra de la AgroGuía actualizada, se destaca la participación de cosecha y beneficio seguido de control arvenses, que representan el 80% y el 7% del costo total, respectivamente. En cuanto a los costos de insumos, se destaca la participación de fertilización seguido de instalación, que representan el 68% y el 18% del costo total, respectivamente.</t>
  </si>
  <si>
    <t>subió</t>
  </si>
  <si>
    <t>A continuación, se presenta la desagregación de los costos de mano de obra e insumos según las diferentes actividades vinculadas a la producción de CAFE CASTILLO ANTIOQUIA AMALFI</t>
  </si>
  <si>
    <t>En cuanto a los costos de mano de obra, se destaca la participación de cosecha y beneficio segido por control arvenses que representan el 80% y el 7% del costo total, respectivamente. En cuanto a los costos de insumos, se destaca la participación de fertilización segido por instalación que representan el 73% y el 14% del costo total, respectivamente.</t>
  </si>
  <si>
    <t>En cuanto a los costos de mano de obra, se destaca la participación de cosecha y beneficio segido por control arvenses que representan el 80% y el 7% del costo total, respectivamente. En cuanto a los costos de insumos, se destaca la participación de fertilización segido por instalación que representan el 68% y el 18% del costo total, respectivamente.</t>
  </si>
  <si>
    <t>En cuanto a los costos de mano de obra, se destaca la participación de cosecha y beneficio segido por control arvenses que representan el 80% y el 7% del costo total, respectivamente.</t>
  </si>
  <si>
    <t>En cuanto a los costos de insumos, se destaca la participación de fertilización segido por instalación que representan el 68% y el 18% del costo total, respectivamente.</t>
  </si>
  <si>
    <t>En cuanto a los costos de insumos, se destaca la participación de fertilización segido por instalación que representan el 73% y el 14% del costo total, respectivamente.</t>
  </si>
  <si>
    <t>En cuanto a los costos de mano de obra, se destaca la participación de cosecha y beneficio segido por control arvenses que representan el 80% y el 7% del costo total, respectivamente.En cuanto a los costos de insumos, se destaca la participación de fertilización segido por instalación que representan el 73% y el 14% del costo total, respectivamente.</t>
  </si>
  <si>
    <t>De acuerdo con el comportamiento histórico del sistema productivo, se efectuó un análisis de sensibilidad del margen de utilidad obtenido en la producción de CAFE CASTILLO ANTIOQUIA AMALFI, frente a diferentes escenarios de variación de precios de venta en finca y rendimientos probables (kg/ha).</t>
  </si>
  <si>
    <t>Con un precio ponderado de COP $ 13.534/kg y con un rendimiento por hectárea de 9.875 kg por ciclo; el margen de utilidad obtenido en la producción de café es del 42%.</t>
  </si>
  <si>
    <t>El precio mínimo ponderado para cubrir los costos de producción, con un rendimiento de 9.875 kg para todo el ciclo de producción, es COP $ 7.834/kg.</t>
  </si>
  <si>
    <t>El rendimiento mínimo por ha/ciclo para cubrir los costos de producción, con un precio ponderado de COP $ 13.534, es de 5.716 kg/ha para todo el ciclo.</t>
  </si>
  <si>
    <t>El siguiente cuadro presenta diferentes escenarios de rentabilidad para el sistema productivo de CAFE CASTILLO ANTIOQUIA AMALFI, con respecto a diferentes niveles de productividad (kg./ha.) y precios ($/kg.).</t>
  </si>
  <si>
    <t>De acuerdo con el comportamiento histórico del sistema productivo, se efectuó un análisis de sensibilidad del margen de utilidad obtenido en la producción de CAFE CASTILLO ANTIOQUIA AMALFI, frente a diferentes escenarios de variación de precios de venta en finca y rendimientos probables (t/ha)</t>
  </si>
  <si>
    <t>Con un precio ponderado de COP $$ 6.150/kg y con un rendimiento por hectárea de 9.875 kg por ciclo; el margen de utilidad obtenido en la producción de café es del 27%.</t>
  </si>
  <si>
    <t>El precio mínimo ponderado para cubrir los costos de producción, con un rendimiento de 9.875 kg para todo el ciclo de producción, es COP $ 4.497/kg.</t>
  </si>
  <si>
    <t>El rendimiento mínimo por ha/ciclo para cubrir los costos de producción, con un precio ponderado de COP $ 6.150, es de 7.221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</si>
</sst>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Part.'!$AQ$41:$AQ$42</c:f>
              <c:numCache>
                <c:formatCode>_(* #.##0_);_(* \(#.##0\);_(* "-"_);_(@_)</c:formatCode>
                <c:ptCount val="2"/>
                <c:pt idx="0">
                  <c:v>44408850</c:v>
                </c:pt>
                <c:pt idx="1">
                  <c:v>77361986.445859864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Part.'!$AR$41:$AR$42</c:f>
              <c:numCache>
                <c:formatCode>_(* #.##0_);_(* \(#.##0\);_(* "-"_);_(@_)</c:formatCode>
                <c:ptCount val="2"/>
                <c:pt idx="0">
                  <c:v>30042250</c:v>
                </c:pt>
                <c:pt idx="1">
                  <c:v>50745508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Part.'!$AS$41:$AS$42</c:f>
              <c:numCache>
                <c:formatCode>_(* #.##0_);_(* \(#.##0\);_(* "-"_);_(@_)</c:formatCode>
                <c:ptCount val="2"/>
                <c:pt idx="0">
                  <c:v>14366600</c:v>
                </c:pt>
                <c:pt idx="1">
                  <c:v>26616478.445859868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2024 Q2</c:v>
                </c:pt>
              </c:strCache>
            </c:strRef>
          </c:cat>
          <c:val>
            <c:numRef>
              <c:f>Tortas!$H$36:$H$37</c:f>
              <c:numCache>
                <c:formatCode>0%</c:formatCode>
                <c:ptCount val="2"/>
                <c:pt idx="0">
                  <c:v>0.67649241085954714</c:v>
                </c:pt>
                <c:pt idx="1">
                  <c:v>0.65594887529824686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2024 Q2</c:v>
                </c:pt>
              </c:strCache>
            </c:strRef>
          </c:cat>
          <c:val>
            <c:numRef>
              <c:f>Tortas!$I$36:$I$37</c:f>
              <c:numCache>
                <c:formatCode>0%</c:formatCode>
                <c:ptCount val="2"/>
                <c:pt idx="0">
                  <c:v>0.32350758914045286</c:v>
                </c:pt>
                <c:pt idx="1">
                  <c:v>0.34405112470175314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636288</c:v>
                </c:pt>
                <c:pt idx="1">
                  <c:v>326628</c:v>
                </c:pt>
                <c:pt idx="2">
                  <c:v>487949.04458598606</c:v>
                </c:pt>
                <c:pt idx="3">
                  <c:v>18174100</c:v>
                </c:pt>
                <c:pt idx="4">
                  <c:v>4672575.4012738802</c:v>
                </c:pt>
                <c:pt idx="5">
                  <c:v>116178</c:v>
                </c:pt>
                <c:pt idx="6">
                  <c:v>0</c:v>
                </c:pt>
                <c:pt idx="7">
                  <c:v>0</c:v>
                </c:pt>
                <c:pt idx="8">
                  <c:v>2202760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3785252</c:v>
                </c:pt>
                <c:pt idx="1">
                  <c:v>219680</c:v>
                </c:pt>
                <c:pt idx="2">
                  <c:v>40820200</c:v>
                </c:pt>
                <c:pt idx="3">
                  <c:v>1977120</c:v>
                </c:pt>
                <c:pt idx="4">
                  <c:v>2240736</c:v>
                </c:pt>
                <c:pt idx="5">
                  <c:v>1702520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Q2</c:v>
                </c:pt>
              </c:strCache>
            </c:strRef>
          </c:cat>
          <c:val>
            <c:numRef>
              <c:f>'Análisis Comparativo y Part.'!$AW$41:$AW$42</c:f>
              <c:numCache>
                <c:formatCode>0%</c:formatCode>
                <c:ptCount val="2"/>
                <c:pt idx="0">
                  <c:v>0.67649241085954714</c:v>
                </c:pt>
                <c:pt idx="1">
                  <c:v>0.65594887529824686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Q2</c:v>
                </c:pt>
              </c:strCache>
            </c:strRef>
          </c:cat>
          <c:val>
            <c:numRef>
              <c:f>'Análisis Comparativo y Part.'!$AX$41:$AX$42</c:f>
              <c:numCache>
                <c:formatCode>0%</c:formatCode>
                <c:ptCount val="2"/>
                <c:pt idx="0">
                  <c:v>0.32350758914045286</c:v>
                </c:pt>
                <c:pt idx="1">
                  <c:v>0.34405112470175314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2240000</c:v>
                </c:pt>
                <c:pt idx="1">
                  <c:v>130000</c:v>
                </c:pt>
                <c:pt idx="2">
                  <c:v>24168750</c:v>
                </c:pt>
                <c:pt idx="3">
                  <c:v>1170000</c:v>
                </c:pt>
                <c:pt idx="4">
                  <c:v>1326000</c:v>
                </c:pt>
                <c:pt idx="5">
                  <c:v>1007500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396000</c:v>
                </c:pt>
                <c:pt idx="1">
                  <c:v>180000</c:v>
                </c:pt>
                <c:pt idx="2">
                  <c:v>210000</c:v>
                </c:pt>
                <c:pt idx="3">
                  <c:v>10500000</c:v>
                </c:pt>
                <c:pt idx="4">
                  <c:v>2082600</c:v>
                </c:pt>
                <c:pt idx="5">
                  <c:v>50000</c:v>
                </c:pt>
                <c:pt idx="6">
                  <c:v>0</c:v>
                </c:pt>
                <c:pt idx="7">
                  <c:v>0</c:v>
                </c:pt>
                <c:pt idx="8">
                  <c:v>948000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3785252</c:v>
                </c:pt>
                <c:pt idx="1">
                  <c:v>219680</c:v>
                </c:pt>
                <c:pt idx="2">
                  <c:v>40820200</c:v>
                </c:pt>
                <c:pt idx="3">
                  <c:v>1977120</c:v>
                </c:pt>
                <c:pt idx="4">
                  <c:v>2240736</c:v>
                </c:pt>
                <c:pt idx="5">
                  <c:v>1702520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636288</c:v>
                </c:pt>
                <c:pt idx="1">
                  <c:v>326628</c:v>
                </c:pt>
                <c:pt idx="2">
                  <c:v>487949.04458598606</c:v>
                </c:pt>
                <c:pt idx="3">
                  <c:v>18174100</c:v>
                </c:pt>
                <c:pt idx="4">
                  <c:v>4672575.4012738802</c:v>
                </c:pt>
                <c:pt idx="5">
                  <c:v>116178</c:v>
                </c:pt>
                <c:pt idx="6">
                  <c:v>0</c:v>
                </c:pt>
                <c:pt idx="7">
                  <c:v>0</c:v>
                </c:pt>
                <c:pt idx="8">
                  <c:v>2202760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Tortas!$B$36:$B$37</c:f>
              <c:numCache>
                <c:formatCode>_(* #.##0_);_(* \(#.##0\);_(* "-"_);_(@_)</c:formatCode>
                <c:ptCount val="2"/>
                <c:pt idx="0">
                  <c:v>44408850</c:v>
                </c:pt>
                <c:pt idx="1">
                  <c:v>77361986.445859864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Tortas!$C$36:$C$37</c:f>
              <c:numCache>
                <c:formatCode>_(* #.##0_);_(* \(#.##0\);_(* "-"_);_(@_)</c:formatCode>
                <c:ptCount val="2"/>
                <c:pt idx="0">
                  <c:v>30042250</c:v>
                </c:pt>
                <c:pt idx="1">
                  <c:v>50745508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Tortas!$D$36:$D$37</c:f>
              <c:numCache>
                <c:formatCode>_(* #.##0_);_(* \(#.##0\);_(* "-"_);_(@_)</c:formatCode>
                <c:ptCount val="2"/>
                <c:pt idx="0">
                  <c:v>14366600</c:v>
                </c:pt>
                <c:pt idx="1">
                  <c:v>26616478.445859868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2240.7399999999998</v>
      </c>
      <c r="C7" s="22">
        <v>2040.49</v>
      </c>
      <c r="D7" s="22">
        <v>4835.57</v>
      </c>
      <c r="E7" s="22">
        <v>5937.12</v>
      </c>
      <c r="F7" s="22">
        <v>6853.32</v>
      </c>
      <c r="G7" s="22">
        <v>8278.32</v>
      </c>
      <c r="H7" s="22">
        <v>8278.32</v>
      </c>
      <c r="I7" s="22">
        <v>6853.32</v>
      </c>
      <c r="J7" s="22">
        <v>5428.32</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50745.51</v>
      </c>
      <c r="AH7" s="23">
        <v>0.65594887529824697</v>
      </c>
    </row>
    <row r="8" spans="1:34" x14ac:dyDescent="0.2">
      <c r="A8" s="5" t="s">
        <v>122</v>
      </c>
      <c r="B8" s="22">
        <v>4672.58</v>
      </c>
      <c r="C8" s="22">
        <v>1620.62</v>
      </c>
      <c r="D8" s="22">
        <v>2130.58</v>
      </c>
      <c r="E8" s="22">
        <v>2954.67</v>
      </c>
      <c r="F8" s="22">
        <v>3145.2</v>
      </c>
      <c r="G8" s="22">
        <v>3010.43</v>
      </c>
      <c r="H8" s="22">
        <v>3173.08</v>
      </c>
      <c r="I8" s="22">
        <v>2954.67</v>
      </c>
      <c r="J8" s="22">
        <v>2954.67</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26616.48</v>
      </c>
      <c r="AH8" s="23">
        <v>0.3440511247017532</v>
      </c>
    </row>
    <row r="9" spans="1:34" x14ac:dyDescent="0.2">
      <c r="A9" s="9" t="s">
        <v>121</v>
      </c>
      <c r="B9" s="22">
        <v>6913.31</v>
      </c>
      <c r="C9" s="22">
        <v>3661.11</v>
      </c>
      <c r="D9" s="22">
        <v>6966.15</v>
      </c>
      <c r="E9" s="22">
        <v>8891.7800000000007</v>
      </c>
      <c r="F9" s="22">
        <v>9998.52</v>
      </c>
      <c r="G9" s="22">
        <v>11288.75</v>
      </c>
      <c r="H9" s="22">
        <v>11451.4</v>
      </c>
      <c r="I9" s="22">
        <v>9807.99</v>
      </c>
      <c r="J9" s="22">
        <v>8382.99</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77361.990000000005</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750</v>
      </c>
      <c r="E11" s="24">
        <v>1250</v>
      </c>
      <c r="F11" s="24">
        <v>1500</v>
      </c>
      <c r="G11" s="24">
        <v>1875</v>
      </c>
      <c r="H11" s="24">
        <v>1875</v>
      </c>
      <c r="I11" s="24">
        <v>1500</v>
      </c>
      <c r="J11" s="24">
        <v>1125</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9875</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13534</v>
      </c>
      <c r="E15" s="161">
        <v>13534</v>
      </c>
      <c r="F15" s="161">
        <v>13534</v>
      </c>
      <c r="G15" s="161">
        <v>13534</v>
      </c>
      <c r="H15" s="161">
        <v>13534</v>
      </c>
      <c r="I15" s="161">
        <v>13534</v>
      </c>
      <c r="J15" s="161">
        <v>13534</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13534</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13534</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13534</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13534</v>
      </c>
      <c r="AH18" s="27"/>
    </row>
    <row r="19" spans="1:34" x14ac:dyDescent="0.2">
      <c r="A19" s="4" t="s">
        <v>138</v>
      </c>
      <c r="B19" s="22"/>
      <c r="C19" s="22">
        <v>0</v>
      </c>
      <c r="D19" s="22">
        <v>10150.5</v>
      </c>
      <c r="E19" s="22">
        <v>16917.5</v>
      </c>
      <c r="F19" s="22">
        <v>20301</v>
      </c>
      <c r="G19" s="22">
        <v>25376.25</v>
      </c>
      <c r="H19" s="22">
        <v>25376.25</v>
      </c>
      <c r="I19" s="22">
        <v>20301</v>
      </c>
      <c r="J19" s="22">
        <v>15225.75</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133648.25</v>
      </c>
      <c r="AH19" s="27"/>
    </row>
    <row r="20" spans="1:34" x14ac:dyDescent="0.2">
      <c r="A20" s="3" t="s">
        <v>12</v>
      </c>
      <c r="B20" s="25">
        <v>-6913.31</v>
      </c>
      <c r="C20" s="25">
        <v>-3661.11</v>
      </c>
      <c r="D20" s="25">
        <v>3184.35</v>
      </c>
      <c r="E20" s="25">
        <v>8025.72</v>
      </c>
      <c r="F20" s="25">
        <v>10302.48</v>
      </c>
      <c r="G20" s="25">
        <v>14087.5</v>
      </c>
      <c r="H20" s="25">
        <v>13924.85</v>
      </c>
      <c r="I20" s="25">
        <v>10493.01</v>
      </c>
      <c r="J20" s="25">
        <v>6842.76</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56286.26</v>
      </c>
      <c r="AH20" s="30"/>
    </row>
    <row r="21" spans="1:34" x14ac:dyDescent="0.2">
      <c r="J21" s="19"/>
      <c r="AG21" s="88">
        <v>0.72757003975758661</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2533.5</v>
      </c>
      <c r="D121" s="68">
        <v>2862.5</v>
      </c>
      <c r="E121" s="68">
        <v>3515</v>
      </c>
      <c r="F121" s="68">
        <v>4057.5</v>
      </c>
      <c r="G121" s="68">
        <v>4901.25</v>
      </c>
      <c r="H121" s="68">
        <v>4901.25</v>
      </c>
      <c r="I121" s="68">
        <v>4057.5</v>
      </c>
      <c r="J121" s="68">
        <v>3213.75</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30042.25</v>
      </c>
      <c r="AH121" s="69">
        <v>0.67649241085954714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2968.1</v>
      </c>
      <c r="D122" s="68">
        <v>1181.5</v>
      </c>
      <c r="E122" s="68">
        <v>1669.5</v>
      </c>
      <c r="F122" s="68">
        <v>1751.5</v>
      </c>
      <c r="G122" s="68">
        <v>1693.5</v>
      </c>
      <c r="H122" s="68">
        <v>1763.5</v>
      </c>
      <c r="I122" s="68">
        <v>1669.5</v>
      </c>
      <c r="J122" s="68">
        <v>1669.5</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14366.6</v>
      </c>
      <c r="AH122" s="69">
        <v>0.32350758914045286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5501.6</v>
      </c>
      <c r="D123" s="68">
        <v>4044</v>
      </c>
      <c r="E123" s="68">
        <v>5184.5</v>
      </c>
      <c r="F123" s="68">
        <v>5809</v>
      </c>
      <c r="G123" s="68">
        <v>6594.75</v>
      </c>
      <c r="H123" s="68">
        <v>6664.75</v>
      </c>
      <c r="I123" s="68">
        <v>5727</v>
      </c>
      <c r="J123" s="68">
        <v>4883.25</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44408.85</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750</v>
      </c>
      <c r="E125" s="71">
        <v>1250</v>
      </c>
      <c r="F125" s="71">
        <v>1500</v>
      </c>
      <c r="G125" s="71">
        <v>1875</v>
      </c>
      <c r="H125" s="71">
        <v>1875</v>
      </c>
      <c r="I125" s="71">
        <v>1500</v>
      </c>
      <c r="J125" s="71">
        <v>1125</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9875</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6.15</v>
      </c>
      <c r="D129" s="72">
        <v>6.15</v>
      </c>
      <c r="E129" s="72">
        <v>6.15</v>
      </c>
      <c r="F129" s="72">
        <v>6.15</v>
      </c>
      <c r="G129" s="72">
        <v>6.15</v>
      </c>
      <c r="H129" s="72">
        <v>6.15</v>
      </c>
      <c r="I129" s="72">
        <v>6.15</v>
      </c>
      <c r="J129" s="72">
        <v>6.15</v>
      </c>
      <c r="K129" s="72">
        <v>6.15</v>
      </c>
      <c r="L129" s="72">
        <v>6.15</v>
      </c>
      <c r="M129" s="72">
        <v>6.15</v>
      </c>
      <c r="N129" s="72">
        <v>6.15</v>
      </c>
      <c r="O129" s="72">
        <v>6.15</v>
      </c>
      <c r="P129" s="72">
        <v>6.15</v>
      </c>
      <c r="Q129" s="72">
        <v>6.15</v>
      </c>
      <c r="R129" s="72">
        <v>6.15</v>
      </c>
      <c r="S129" s="72">
        <v>6.15</v>
      </c>
      <c r="T129" s="72">
        <v>6.15</v>
      </c>
      <c r="U129" s="72">
        <v>6.15</v>
      </c>
      <c r="V129" s="72">
        <v>6.15</v>
      </c>
      <c r="W129" s="72">
        <v>6.15</v>
      </c>
      <c r="X129" s="72">
        <v>6.15</v>
      </c>
      <c r="Y129" s="72">
        <v>6.15</v>
      </c>
      <c r="Z129" s="72">
        <v>6.15</v>
      </c>
      <c r="AA129" s="72">
        <v>6.15</v>
      </c>
      <c r="AB129" s="72">
        <v>6.15</v>
      </c>
      <c r="AC129" s="72">
        <v>6.15</v>
      </c>
      <c r="AD129" s="72">
        <v>6.15</v>
      </c>
      <c r="AE129" s="72">
        <v>6.15</v>
      </c>
      <c r="AF129" s="72">
        <v>6.15</v>
      </c>
      <c r="AG129" s="72">
        <v>6.15</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4612.5</v>
      </c>
      <c r="E133" s="68">
        <v>7687.5</v>
      </c>
      <c r="F133" s="68">
        <v>9225</v>
      </c>
      <c r="G133" s="68">
        <v>11531.25</v>
      </c>
      <c r="H133" s="68">
        <v>11531.25</v>
      </c>
      <c r="I133" s="68">
        <v>9225</v>
      </c>
      <c r="J133" s="68">
        <v>6918.75</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60731.25</v>
      </c>
      <c r="AH133" s="61"/>
    </row>
    <row r="134" spans="1:40" s="21" customFormat="1" x14ac:dyDescent="0.2">
      <c r="A134" s="64" t="s">
        <v>12</v>
      </c>
      <c r="B134" s="68"/>
      <c r="C134" s="68">
        <v>-5501.6</v>
      </c>
      <c r="D134" s="68">
        <v>568.5</v>
      </c>
      <c r="E134" s="68">
        <v>2503</v>
      </c>
      <c r="F134" s="68">
        <v>3416</v>
      </c>
      <c r="G134" s="68">
        <v>4936.5</v>
      </c>
      <c r="H134" s="68">
        <v>4866.5</v>
      </c>
      <c r="I134" s="68">
        <v>3498</v>
      </c>
      <c r="J134" s="68">
        <v>2035.5</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16322.4</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2240000</v>
      </c>
      <c r="AY8" s="21" t="s">
        <v>4</v>
      </c>
      <c r="AZ8" s="86">
        <v>396000</v>
      </c>
    </row>
    <row r="9" spans="2:59" ht="14.45" customHeight="1" x14ac:dyDescent="0.2">
      <c r="B9" s="132"/>
      <c r="C9" s="132"/>
      <c r="D9" s="132"/>
      <c r="E9" s="132"/>
      <c r="F9" s="132"/>
      <c r="G9" s="132"/>
      <c r="H9" s="132"/>
      <c r="I9" s="132"/>
      <c r="J9" s="36"/>
      <c r="AP9" s="21" t="s">
        <v>8</v>
      </c>
      <c r="AQ9" s="86">
        <v>130000</v>
      </c>
      <c r="AY9" s="21" t="s">
        <v>8</v>
      </c>
      <c r="AZ9" s="86">
        <v>180000</v>
      </c>
    </row>
    <row r="10" spans="2:59" ht="14.45" customHeight="1" x14ac:dyDescent="0.2">
      <c r="B10" s="132"/>
      <c r="C10" s="132"/>
      <c r="D10" s="132"/>
      <c r="E10" s="132"/>
      <c r="F10" s="132"/>
      <c r="G10" s="132"/>
      <c r="H10" s="132"/>
      <c r="I10" s="132"/>
      <c r="J10" s="36"/>
      <c r="AP10" s="21" t="s">
        <v>9</v>
      </c>
      <c r="AQ10" s="86">
        <v>24168750</v>
      </c>
      <c r="AY10" s="21" t="s">
        <v>9</v>
      </c>
      <c r="AZ10" s="86">
        <v>210000</v>
      </c>
    </row>
    <row r="11" spans="2:59" ht="14.45" customHeight="1" x14ac:dyDescent="0.2">
      <c r="B11" s="74" t="s">
        <v>114</v>
      </c>
      <c r="C11" s="74"/>
      <c r="D11" s="74"/>
      <c r="E11" s="74"/>
      <c r="F11" s="74"/>
      <c r="G11" s="74"/>
      <c r="H11" s="74"/>
      <c r="I11" s="74"/>
      <c r="AP11" s="21" t="s">
        <v>7</v>
      </c>
      <c r="AQ11" s="86">
        <v>1170000</v>
      </c>
      <c r="AY11" s="21" t="s">
        <v>7</v>
      </c>
      <c r="AZ11" s="86">
        <v>10500000</v>
      </c>
    </row>
    <row r="12" spans="2:59" ht="14.45" customHeight="1" x14ac:dyDescent="0.2">
      <c r="B12" s="74"/>
      <c r="C12" s="74"/>
      <c r="D12" s="74"/>
      <c r="E12" s="74"/>
      <c r="F12" s="74"/>
      <c r="G12" s="74"/>
      <c r="H12" s="74"/>
      <c r="I12" s="74"/>
      <c r="AP12" s="21" t="s">
        <v>3</v>
      </c>
      <c r="AQ12" s="86">
        <v>1326000</v>
      </c>
      <c r="AY12" s="21" t="s">
        <v>3</v>
      </c>
      <c r="AZ12" s="86">
        <v>2082600</v>
      </c>
    </row>
    <row r="13" spans="2:59" ht="14.45" customHeight="1" x14ac:dyDescent="0.2">
      <c r="B13" s="74"/>
      <c r="C13" s="74"/>
      <c r="D13" s="74"/>
      <c r="E13" s="74"/>
      <c r="F13" s="74"/>
      <c r="G13" s="74"/>
      <c r="H13" s="74"/>
      <c r="I13" s="74"/>
      <c r="AP13" s="21" t="s">
        <v>6</v>
      </c>
      <c r="AQ13" s="86">
        <v>1007500</v>
      </c>
      <c r="AY13" s="21" t="s">
        <v>6</v>
      </c>
      <c r="AZ13" s="86">
        <v>50000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948000</v>
      </c>
    </row>
    <row r="19" spans="42:59" x14ac:dyDescent="0.2">
      <c r="AP19" s="21" t="s">
        <v>76</v>
      </c>
      <c r="AQ19" s="86">
        <v>0</v>
      </c>
      <c r="AY19" s="21" t="s">
        <v>76</v>
      </c>
      <c r="AZ19" s="86">
        <v>0</v>
      </c>
    </row>
    <row r="20" spans="42:59" ht="15" x14ac:dyDescent="0.25">
      <c r="AP20" s="75" t="s">
        <v>77</v>
      </c>
      <c r="AQ20" s="87">
        <v>30042250</v>
      </c>
      <c r="AY20" s="75" t="s">
        <v>77</v>
      </c>
      <c r="AZ20" s="87">
        <v>14366600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3785252</v>
      </c>
      <c r="AY27" s="21" t="s">
        <v>4</v>
      </c>
      <c r="AZ27" s="86">
        <v>636288</v>
      </c>
    </row>
    <row r="28" spans="42:59" x14ac:dyDescent="0.2">
      <c r="AP28" s="21" t="s">
        <v>8</v>
      </c>
      <c r="AQ28" s="86">
        <v>219680</v>
      </c>
      <c r="AY28" s="21" t="s">
        <v>8</v>
      </c>
      <c r="AZ28" s="86">
        <v>326628</v>
      </c>
    </row>
    <row r="29" spans="42:59" ht="14.45" customHeight="1" x14ac:dyDescent="0.2">
      <c r="AP29" s="21" t="s">
        <v>9</v>
      </c>
      <c r="AQ29" s="86">
        <v>40820200</v>
      </c>
      <c r="AY29" s="21" t="s">
        <v>9</v>
      </c>
      <c r="AZ29" s="86">
        <v>487949.04458598606</v>
      </c>
    </row>
    <row r="30" spans="42:59" x14ac:dyDescent="0.2">
      <c r="AP30" s="21" t="s">
        <v>7</v>
      </c>
      <c r="AQ30" s="86">
        <v>1977120</v>
      </c>
      <c r="AY30" s="21" t="s">
        <v>7</v>
      </c>
      <c r="AZ30" s="86">
        <v>18174100</v>
      </c>
    </row>
    <row r="31" spans="42:59" x14ac:dyDescent="0.2">
      <c r="AP31" s="21" t="s">
        <v>3</v>
      </c>
      <c r="AQ31" s="86">
        <v>2240736</v>
      </c>
      <c r="AY31" s="21" t="s">
        <v>3</v>
      </c>
      <c r="AZ31" s="86">
        <v>4672575.4012738802</v>
      </c>
    </row>
    <row r="32" spans="42:59" ht="14.45" customHeight="1" x14ac:dyDescent="0.2">
      <c r="AP32" s="21" t="s">
        <v>6</v>
      </c>
      <c r="AQ32" s="86">
        <v>1702520</v>
      </c>
      <c r="AY32" s="21" t="s">
        <v>6</v>
      </c>
      <c r="AZ32" s="86">
        <v>116178</v>
      </c>
    </row>
    <row r="33" spans="2:56" ht="14.45" customHeight="1" x14ac:dyDescent="0.2">
      <c r="AP33" s="21" t="s">
        <v>5</v>
      </c>
      <c r="AQ33" s="86">
        <v>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2202760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50745508</v>
      </c>
      <c r="AY37" s="75" t="s">
        <v>77</v>
      </c>
      <c r="AZ37" s="87">
        <v>26616478.445859868</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44408850</v>
      </c>
      <c r="AR41" s="107">
        <v>30042250</v>
      </c>
      <c r="AS41" s="107">
        <v>14366600</v>
      </c>
      <c r="AV41" s="21" t="s">
        <v>128</v>
      </c>
      <c r="AW41" s="88">
        <v>0.67649241085954714</v>
      </c>
      <c r="AX41" s="88">
        <v>0.32350758914045286</v>
      </c>
    </row>
    <row r="42" spans="2:56" ht="15" x14ac:dyDescent="0.2">
      <c r="B42" s="37"/>
      <c r="C42" s="37"/>
      <c r="D42" s="37"/>
      <c r="E42" s="37"/>
      <c r="F42" s="37"/>
      <c r="G42" s="37"/>
      <c r="H42" s="37"/>
      <c r="I42" s="37"/>
      <c r="AP42" s="21" t="s">
        <v>127</v>
      </c>
      <c r="AQ42" s="107">
        <v>77361986.445859864</v>
      </c>
      <c r="AR42" s="107">
        <v>50745508</v>
      </c>
      <c r="AS42" s="107">
        <v>26616478.445859868</v>
      </c>
      <c r="AV42" s="21" t="s">
        <v>127</v>
      </c>
      <c r="AW42" s="88">
        <v>0.65594887529824686</v>
      </c>
      <c r="AX42" s="88">
        <v>0.34405112470175314</v>
      </c>
    </row>
    <row r="43" spans="2:56" x14ac:dyDescent="0.2">
      <c r="BD43" s="89">
        <v>15969887067515.92</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0.42115224105066845</v>
      </c>
    </row>
    <row r="54" spans="2:55" x14ac:dyDescent="0.2">
      <c r="BA54" s="21" t="s">
        <v>88</v>
      </c>
      <c r="BC54" s="91">
        <v>0.26876443346711948</v>
      </c>
    </row>
    <row r="55" spans="2:55" ht="15" thickBot="1" x14ac:dyDescent="0.25">
      <c r="BA55" s="21" t="s">
        <v>89</v>
      </c>
      <c r="BC55" s="91" t="s">
        <v>127</v>
      </c>
    </row>
    <row r="56" spans="2:55" ht="16.5" thickTop="1" thickBot="1" x14ac:dyDescent="0.3">
      <c r="BA56" s="92" t="s">
        <v>82</v>
      </c>
      <c r="BB56" s="92"/>
      <c r="BC56" s="90">
        <v>44408850</v>
      </c>
    </row>
    <row r="57" spans="2:55" ht="16.5" thickTop="1" thickBot="1" x14ac:dyDescent="0.3">
      <c r="BA57" s="93" t="s">
        <v>83</v>
      </c>
      <c r="BB57" s="93"/>
      <c r="BC57" s="94">
        <v>43346</v>
      </c>
    </row>
    <row r="58" spans="2:55" ht="16.5" thickTop="1" thickBot="1" x14ac:dyDescent="0.3">
      <c r="BA58" s="93" t="s">
        <v>84</v>
      </c>
      <c r="BB58" s="93"/>
      <c r="BC58" s="95">
        <v>1.7420398511976749</v>
      </c>
    </row>
    <row r="59" spans="2:55" ht="16.5" thickTop="1" thickBot="1" x14ac:dyDescent="0.3">
      <c r="BA59" s="92" t="s">
        <v>85</v>
      </c>
      <c r="BB59" s="92" t="s">
        <v>65</v>
      </c>
      <c r="BC59" s="90">
        <v>60731.25</v>
      </c>
    </row>
    <row r="60" spans="2:55" ht="16.5" thickTop="1" thickBot="1" x14ac:dyDescent="0.3">
      <c r="I60" s="60" t="s">
        <v>113</v>
      </c>
      <c r="BA60" s="93" t="s">
        <v>86</v>
      </c>
      <c r="BB60" s="93"/>
      <c r="BC60" s="95">
        <v>2.2006504065040651</v>
      </c>
    </row>
    <row r="61" spans="2:55" ht="16.5" thickTop="1" thickBot="1" x14ac:dyDescent="0.3">
      <c r="BA61" s="92" t="s">
        <v>85</v>
      </c>
      <c r="BB61" s="92" t="s">
        <v>65</v>
      </c>
      <c r="BC61" s="90">
        <v>133648.25</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2240000</v>
      </c>
      <c r="J5" t="s">
        <v>4</v>
      </c>
      <c r="K5" s="1">
        <v>396000</v>
      </c>
      <c r="S5" s="135"/>
      <c r="T5" s="135"/>
      <c r="U5" s="135"/>
      <c r="V5" s="135"/>
      <c r="W5" s="135"/>
      <c r="X5" s="135"/>
      <c r="Y5" s="135"/>
      <c r="Z5" s="135"/>
    </row>
    <row r="6" spans="1:27" x14ac:dyDescent="0.25">
      <c r="A6" t="s">
        <v>8</v>
      </c>
      <c r="B6" s="1">
        <v>130000</v>
      </c>
      <c r="J6" t="s">
        <v>8</v>
      </c>
      <c r="K6" s="1">
        <v>180000</v>
      </c>
      <c r="S6" s="135"/>
      <c r="T6" s="135"/>
      <c r="U6" s="135"/>
      <c r="V6" s="135"/>
      <c r="W6" s="135"/>
      <c r="X6" s="135"/>
      <c r="Y6" s="135"/>
      <c r="Z6" s="135"/>
      <c r="AA6" s="18"/>
    </row>
    <row r="7" spans="1:27" x14ac:dyDescent="0.25">
      <c r="A7" t="s">
        <v>9</v>
      </c>
      <c r="B7" s="1">
        <v>24168750</v>
      </c>
      <c r="J7" t="s">
        <v>9</v>
      </c>
      <c r="K7" s="1">
        <v>210000</v>
      </c>
      <c r="S7" s="135"/>
      <c r="T7" s="135"/>
      <c r="U7" s="135"/>
      <c r="V7" s="135"/>
      <c r="W7" s="135"/>
      <c r="X7" s="135"/>
      <c r="Y7" s="135"/>
      <c r="Z7" s="135"/>
      <c r="AA7" s="18"/>
    </row>
    <row r="8" spans="1:27" x14ac:dyDescent="0.25">
      <c r="A8" t="s">
        <v>7</v>
      </c>
      <c r="B8" s="1">
        <v>1170000</v>
      </c>
      <c r="J8" t="s">
        <v>7</v>
      </c>
      <c r="K8" s="1">
        <v>10500000</v>
      </c>
      <c r="S8" s="135"/>
      <c r="T8" s="135"/>
      <c r="U8" s="135"/>
      <c r="V8" s="135"/>
      <c r="W8" s="135"/>
      <c r="X8" s="135"/>
      <c r="Y8" s="135"/>
      <c r="Z8" s="135"/>
    </row>
    <row r="9" spans="1:27" x14ac:dyDescent="0.25">
      <c r="A9" t="s">
        <v>3</v>
      </c>
      <c r="B9" s="1">
        <v>1326000</v>
      </c>
      <c r="J9" t="s">
        <v>3</v>
      </c>
      <c r="K9" s="1">
        <v>2082600</v>
      </c>
      <c r="S9" s="135"/>
      <c r="T9" s="135"/>
      <c r="U9" s="135"/>
      <c r="V9" s="135"/>
      <c r="W9" s="135"/>
      <c r="X9" s="135"/>
      <c r="Y9" s="135"/>
      <c r="Z9" s="135"/>
    </row>
    <row r="10" spans="1:27" x14ac:dyDescent="0.25">
      <c r="A10" t="s">
        <v>6</v>
      </c>
      <c r="B10" s="1">
        <v>1007500</v>
      </c>
      <c r="J10" t="s">
        <v>6</v>
      </c>
      <c r="K10" s="1">
        <v>50000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948000</v>
      </c>
    </row>
    <row r="14" spans="1:27" x14ac:dyDescent="0.25">
      <c r="A14" t="s">
        <v>76</v>
      </c>
      <c r="B14" s="1">
        <v>0</v>
      </c>
      <c r="J14" t="s">
        <v>76</v>
      </c>
      <c r="K14" s="1">
        <v>0</v>
      </c>
    </row>
    <row r="15" spans="1:27" x14ac:dyDescent="0.25">
      <c r="A15" s="12" t="s">
        <v>77</v>
      </c>
      <c r="B15" s="13">
        <v>30042250</v>
      </c>
      <c r="J15" s="12" t="s">
        <v>77</v>
      </c>
      <c r="K15" s="13">
        <v>14366600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3785252</v>
      </c>
      <c r="J22" t="s">
        <v>4</v>
      </c>
      <c r="K22" s="1">
        <v>636288</v>
      </c>
      <c r="S22" s="135"/>
      <c r="T22" s="135"/>
      <c r="U22" s="135"/>
      <c r="V22" s="135"/>
      <c r="W22" s="135"/>
      <c r="X22" s="135"/>
      <c r="Y22" s="135"/>
      <c r="Z22" s="135"/>
    </row>
    <row r="23" spans="1:26" x14ac:dyDescent="0.25">
      <c r="A23" t="s">
        <v>8</v>
      </c>
      <c r="B23" s="1">
        <v>219680</v>
      </c>
      <c r="J23" t="s">
        <v>8</v>
      </c>
      <c r="K23" s="1">
        <v>326628</v>
      </c>
      <c r="S23" s="135"/>
      <c r="T23" s="135"/>
      <c r="U23" s="135"/>
      <c r="V23" s="135"/>
      <c r="W23" s="135"/>
      <c r="X23" s="135"/>
      <c r="Y23" s="135"/>
      <c r="Z23" s="135"/>
    </row>
    <row r="24" spans="1:26" ht="14.45" customHeight="1" x14ac:dyDescent="0.25">
      <c r="A24" t="s">
        <v>9</v>
      </c>
      <c r="B24" s="1">
        <v>40820200</v>
      </c>
      <c r="J24" t="s">
        <v>9</v>
      </c>
      <c r="K24" s="1">
        <v>487949.04458598606</v>
      </c>
      <c r="S24" s="135"/>
      <c r="T24" s="135"/>
      <c r="U24" s="135"/>
      <c r="V24" s="135"/>
      <c r="W24" s="135"/>
      <c r="X24" s="135"/>
      <c r="Y24" s="135"/>
      <c r="Z24" s="135"/>
    </row>
    <row r="25" spans="1:26" x14ac:dyDescent="0.25">
      <c r="A25" t="s">
        <v>7</v>
      </c>
      <c r="B25" s="1">
        <v>1977120</v>
      </c>
      <c r="J25" t="s">
        <v>7</v>
      </c>
      <c r="K25" s="1">
        <v>18174100</v>
      </c>
      <c r="S25" s="135"/>
      <c r="T25" s="135"/>
      <c r="U25" s="135"/>
      <c r="V25" s="135"/>
      <c r="W25" s="135"/>
      <c r="X25" s="135"/>
      <c r="Y25" s="135"/>
      <c r="Z25" s="135"/>
    </row>
    <row r="26" spans="1:26" ht="14.45" customHeight="1" x14ac:dyDescent="0.25">
      <c r="A26" t="s">
        <v>3</v>
      </c>
      <c r="B26" s="1">
        <v>2240736</v>
      </c>
      <c r="J26" t="s">
        <v>3</v>
      </c>
      <c r="K26" s="1">
        <v>4672575.4012738802</v>
      </c>
      <c r="S26" s="135"/>
      <c r="T26" s="135"/>
      <c r="U26" s="135"/>
      <c r="V26" s="135"/>
      <c r="W26" s="135"/>
      <c r="X26" s="135"/>
      <c r="Y26" s="135"/>
      <c r="Z26" s="135"/>
    </row>
    <row r="27" spans="1:26" x14ac:dyDescent="0.25">
      <c r="A27" t="s">
        <v>6</v>
      </c>
      <c r="B27" s="1">
        <v>1702520</v>
      </c>
      <c r="J27" t="s">
        <v>6</v>
      </c>
      <c r="K27" s="1">
        <v>116178</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2202760</v>
      </c>
    </row>
    <row r="31" spans="1:26" x14ac:dyDescent="0.25">
      <c r="A31" t="s">
        <v>76</v>
      </c>
      <c r="B31" s="1">
        <v>0</v>
      </c>
      <c r="J31" t="s">
        <v>76</v>
      </c>
      <c r="K31" s="1">
        <v>0</v>
      </c>
    </row>
    <row r="32" spans="1:26" x14ac:dyDescent="0.25">
      <c r="A32" s="12" t="s">
        <v>77</v>
      </c>
      <c r="B32" s="13">
        <v>50745508</v>
      </c>
      <c r="J32" s="12" t="s">
        <v>77</v>
      </c>
      <c r="K32" s="13">
        <v>26616478.445859868</v>
      </c>
    </row>
    <row r="35" spans="1:15" x14ac:dyDescent="0.25">
      <c r="B35" t="s">
        <v>79</v>
      </c>
      <c r="C35" t="s">
        <v>80</v>
      </c>
      <c r="D35" t="s">
        <v>24</v>
      </c>
      <c r="H35" t="s">
        <v>80</v>
      </c>
      <c r="I35" t="s">
        <v>24</v>
      </c>
    </row>
    <row r="36" spans="1:15" x14ac:dyDescent="0.25">
      <c r="A36" t="s">
        <v>128</v>
      </c>
      <c r="B36" s="14">
        <v>44408850</v>
      </c>
      <c r="C36" s="14">
        <v>30042250</v>
      </c>
      <c r="D36" s="14">
        <v>14366600</v>
      </c>
      <c r="G36" t="s">
        <v>128</v>
      </c>
      <c r="H36" s="15">
        <v>0.67649241085954714</v>
      </c>
      <c r="I36" s="15">
        <v>0.32350758914045286</v>
      </c>
    </row>
    <row r="37" spans="1:15" x14ac:dyDescent="0.25">
      <c r="A37" t="s">
        <v>127</v>
      </c>
      <c r="B37" s="14">
        <v>77361986.445859864</v>
      </c>
      <c r="C37" s="14">
        <v>50745508</v>
      </c>
      <c r="D37" s="14">
        <v>26616478.445859868</v>
      </c>
      <c r="G37" t="s">
        <v>127</v>
      </c>
      <c r="H37" s="15">
        <v>0.65594887529824686</v>
      </c>
      <c r="I37" s="15">
        <v>0.34405112470175314</v>
      </c>
    </row>
    <row r="38" spans="1:15" x14ac:dyDescent="0.25">
      <c r="O38" s="17">
        <v>15969887067515.92</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7834.13</v>
      </c>
      <c r="J11" s="19"/>
      <c r="K11" s="19"/>
    </row>
    <row r="12" spans="2:57" ht="14.45" customHeight="1" thickBot="1" x14ac:dyDescent="0.25">
      <c r="B12" s="19"/>
      <c r="C12" s="19"/>
      <c r="D12" s="19"/>
      <c r="E12" s="19"/>
      <c r="F12" s="19"/>
      <c r="G12" s="43" t="s">
        <v>93</v>
      </c>
      <c r="H12" s="44" t="s">
        <v>94</v>
      </c>
      <c r="I12" s="45">
        <v>6913310</v>
      </c>
      <c r="J12" s="19"/>
      <c r="K12" s="19"/>
    </row>
    <row r="13" spans="2:57" ht="14.45" customHeight="1" thickBot="1" x14ac:dyDescent="0.25">
      <c r="B13" s="19"/>
      <c r="C13" s="19"/>
      <c r="D13" s="19"/>
      <c r="E13" s="19"/>
      <c r="F13" s="19"/>
      <c r="G13" s="43" t="s">
        <v>95</v>
      </c>
      <c r="H13" s="44" t="s">
        <v>94</v>
      </c>
      <c r="I13" s="45">
        <v>20151220</v>
      </c>
      <c r="J13" s="19"/>
      <c r="K13" s="19"/>
    </row>
    <row r="14" spans="2:57" ht="14.45" customHeight="1" thickBot="1" x14ac:dyDescent="0.25">
      <c r="B14" s="19"/>
      <c r="C14" s="19"/>
      <c r="D14" s="19"/>
      <c r="E14" s="19"/>
      <c r="F14" s="19"/>
      <c r="G14" s="43" t="s">
        <v>96</v>
      </c>
      <c r="H14" s="44" t="s">
        <v>97</v>
      </c>
      <c r="I14" s="46">
        <v>9.875</v>
      </c>
      <c r="J14" s="19"/>
      <c r="K14" s="19"/>
    </row>
    <row r="15" spans="2:57" ht="14.45" customHeight="1" thickBot="1" x14ac:dyDescent="0.25">
      <c r="B15" s="19"/>
      <c r="C15" s="19"/>
      <c r="D15" s="19"/>
      <c r="E15" s="19"/>
      <c r="F15" s="19"/>
      <c r="G15" s="43" t="s">
        <v>98</v>
      </c>
      <c r="H15" s="44" t="s">
        <v>67</v>
      </c>
      <c r="I15" s="47">
        <v>72.757003975758664</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7834.13</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5716.1216196246487</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13.534000000000001</v>
      </c>
      <c r="AT30" s="98">
        <v>9875</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133648.25</v>
      </c>
      <c r="AV39" s="100">
        <v>13.53</v>
      </c>
      <c r="AW39" s="101">
        <v>2.2006504065040651</v>
      </c>
    </row>
    <row r="40" spans="2:49" ht="14.45" customHeight="1" x14ac:dyDescent="0.2">
      <c r="B40" s="19"/>
      <c r="C40" s="48"/>
      <c r="D40" s="52" t="s">
        <v>109</v>
      </c>
      <c r="E40" s="162">
        <v>10150.500000000002</v>
      </c>
      <c r="F40" s="162">
        <v>10827.2</v>
      </c>
      <c r="G40" s="162">
        <v>11503.900000000001</v>
      </c>
      <c r="H40" s="162">
        <v>12180.6</v>
      </c>
      <c r="I40" s="162">
        <v>12857.300000000001</v>
      </c>
      <c r="J40" s="163">
        <v>13534</v>
      </c>
      <c r="K40" s="162">
        <v>14210.7</v>
      </c>
      <c r="L40" s="162">
        <v>14887.400000000001</v>
      </c>
      <c r="M40" s="162">
        <v>15564.1</v>
      </c>
      <c r="N40" s="162">
        <v>16240.8</v>
      </c>
      <c r="O40" s="162">
        <v>16917.5</v>
      </c>
      <c r="AT40" s="21" t="s">
        <v>62</v>
      </c>
      <c r="AU40" s="99">
        <v>77361.990000000005</v>
      </c>
      <c r="AV40" s="100">
        <v>7.83</v>
      </c>
      <c r="AW40" s="101">
        <v>1.742039931229924</v>
      </c>
    </row>
    <row r="41" spans="2:49" x14ac:dyDescent="0.2">
      <c r="B41" s="19"/>
      <c r="C41" s="53">
        <v>-0.2</v>
      </c>
      <c r="D41" s="54">
        <v>5741.3249999999998</v>
      </c>
      <c r="E41" s="110">
        <v>-0.24669311877189304</v>
      </c>
      <c r="F41" s="110">
        <v>-0.19647266002335251</v>
      </c>
      <c r="G41" s="110">
        <v>-0.14625220127481209</v>
      </c>
      <c r="H41" s="110">
        <v>-9.6031742526271668E-2</v>
      </c>
      <c r="I41" s="110">
        <v>-4.5811283777731249E-2</v>
      </c>
      <c r="J41" s="110">
        <v>4.409174970809282E-3</v>
      </c>
      <c r="K41" s="110">
        <v>5.4629633719349702E-2</v>
      </c>
      <c r="L41" s="110">
        <v>0.10485009246789012</v>
      </c>
      <c r="M41" s="110">
        <v>0.15507055121643054</v>
      </c>
      <c r="N41" s="110">
        <v>0.20529100996497118</v>
      </c>
      <c r="O41" s="110">
        <v>0.2555114687135116</v>
      </c>
      <c r="AT41" s="21" t="s">
        <v>61</v>
      </c>
      <c r="AU41" s="99">
        <v>56286.26</v>
      </c>
      <c r="AV41" s="100"/>
      <c r="AW41" s="101">
        <v>0.42115224105066845</v>
      </c>
    </row>
    <row r="42" spans="2:49" x14ac:dyDescent="0.2">
      <c r="B42" s="19"/>
      <c r="C42" s="53">
        <v>-0.15</v>
      </c>
      <c r="D42" s="54">
        <v>7176.65625</v>
      </c>
      <c r="E42" s="110">
        <v>-5.8366398464866243E-2</v>
      </c>
      <c r="F42" s="110">
        <v>4.409174970809504E-3</v>
      </c>
      <c r="G42" s="110">
        <v>6.7184748406484918E-2</v>
      </c>
      <c r="H42" s="110">
        <v>0.12996032184216033</v>
      </c>
      <c r="I42" s="110">
        <v>0.19273589527783597</v>
      </c>
      <c r="J42" s="110">
        <v>0.2555114687135116</v>
      </c>
      <c r="K42" s="110">
        <v>0.31828704214918724</v>
      </c>
      <c r="L42" s="110">
        <v>0.38106261558486287</v>
      </c>
      <c r="M42" s="110">
        <v>0.44383818902053829</v>
      </c>
      <c r="N42" s="110">
        <v>0.50661376245621392</v>
      </c>
      <c r="O42" s="110">
        <v>0.56938933589188934</v>
      </c>
    </row>
    <row r="43" spans="2:49" x14ac:dyDescent="0.2">
      <c r="B43" s="19"/>
      <c r="C43" s="53">
        <v>-0.1</v>
      </c>
      <c r="D43" s="54">
        <v>8443.125</v>
      </c>
      <c r="E43" s="110">
        <v>0.1078042371001573</v>
      </c>
      <c r="F43" s="110">
        <v>0.18165785290683445</v>
      </c>
      <c r="G43" s="110">
        <v>0.25551146871351182</v>
      </c>
      <c r="H43" s="110">
        <v>0.32936508452018876</v>
      </c>
      <c r="I43" s="110">
        <v>0.40321870032686591</v>
      </c>
      <c r="J43" s="110">
        <v>0.47707231613354306</v>
      </c>
      <c r="K43" s="110">
        <v>0.55092593194022044</v>
      </c>
      <c r="L43" s="110">
        <v>0.62477954774689737</v>
      </c>
      <c r="M43" s="110">
        <v>0.6986331635535743</v>
      </c>
      <c r="N43" s="110">
        <v>0.77248677936025145</v>
      </c>
      <c r="O43" s="110">
        <v>0.84634039516692883</v>
      </c>
      <c r="AU43" s="21">
        <v>115996.6875</v>
      </c>
    </row>
    <row r="44" spans="2:49" x14ac:dyDescent="0.2">
      <c r="B44" s="19"/>
      <c r="C44" s="53">
        <v>-0.05</v>
      </c>
      <c r="D44" s="54">
        <v>9381.25</v>
      </c>
      <c r="E44" s="110">
        <v>0.23089359677795263</v>
      </c>
      <c r="F44" s="110">
        <v>0.31295316989648292</v>
      </c>
      <c r="G44" s="110">
        <v>0.39501274301501299</v>
      </c>
      <c r="H44" s="110">
        <v>0.47707231613354306</v>
      </c>
      <c r="I44" s="110">
        <v>0.55913188925207313</v>
      </c>
      <c r="J44" s="110">
        <v>0.64119146237060343</v>
      </c>
      <c r="K44" s="110">
        <v>0.72325103548913372</v>
      </c>
      <c r="L44" s="110">
        <v>0.80531060860766379</v>
      </c>
      <c r="M44" s="110">
        <v>0.88737018172619386</v>
      </c>
      <c r="N44" s="110">
        <v>0.96942975484472416</v>
      </c>
      <c r="O44" s="110">
        <v>1.051489327963254</v>
      </c>
      <c r="AU44" s="21">
        <v>126121.13399999999</v>
      </c>
    </row>
    <row r="45" spans="2:49" x14ac:dyDescent="0.2">
      <c r="B45" s="19"/>
      <c r="C45" s="50" t="s">
        <v>107</v>
      </c>
      <c r="D45" s="55">
        <v>9875</v>
      </c>
      <c r="E45" s="110">
        <v>0.29567747029258173</v>
      </c>
      <c r="F45" s="110">
        <v>0.38205596831208699</v>
      </c>
      <c r="G45" s="110">
        <v>0.46843446633159269</v>
      </c>
      <c r="H45" s="110">
        <v>0.55481296435109795</v>
      </c>
      <c r="I45" s="110">
        <v>0.64119146237060343</v>
      </c>
      <c r="J45" s="110">
        <v>0.72756996039010868</v>
      </c>
      <c r="K45" s="110">
        <v>0.81394845840961438</v>
      </c>
      <c r="L45" s="110">
        <v>0.90032695642911986</v>
      </c>
      <c r="M45" s="110">
        <v>0.9867054544486249</v>
      </c>
      <c r="N45" s="110">
        <v>1.0730839524681306</v>
      </c>
      <c r="O45" s="110">
        <v>1.1594624504876361</v>
      </c>
    </row>
    <row r="46" spans="2:49" ht="14.45" customHeight="1" x14ac:dyDescent="0.2">
      <c r="B46" s="19"/>
      <c r="C46" s="53">
        <v>0.05</v>
      </c>
      <c r="D46" s="54">
        <v>10368.75</v>
      </c>
      <c r="E46" s="110">
        <v>0.36046134380721084</v>
      </c>
      <c r="F46" s="110">
        <v>0.45115876672769151</v>
      </c>
      <c r="G46" s="110">
        <v>0.54185618964817217</v>
      </c>
      <c r="H46" s="110">
        <v>0.63255361256865283</v>
      </c>
      <c r="I46" s="110">
        <v>0.72325103548913372</v>
      </c>
      <c r="J46" s="110">
        <v>0.81394845840961438</v>
      </c>
      <c r="K46" s="110">
        <v>0.90464588133009527</v>
      </c>
      <c r="L46" s="110">
        <v>0.99534330425057571</v>
      </c>
      <c r="M46" s="110">
        <v>1.0860407271710564</v>
      </c>
      <c r="N46" s="110">
        <v>1.1767381500915373</v>
      </c>
      <c r="O46" s="110">
        <v>1.2674355730120177</v>
      </c>
    </row>
    <row r="47" spans="2:49" x14ac:dyDescent="0.2">
      <c r="B47" s="19"/>
      <c r="C47" s="53">
        <v>0.1</v>
      </c>
      <c r="D47" s="54">
        <v>11405.625</v>
      </c>
      <c r="E47" s="110">
        <v>0.49650747818793173</v>
      </c>
      <c r="F47" s="110">
        <v>0.59627464340046066</v>
      </c>
      <c r="G47" s="110">
        <v>0.69604180861298937</v>
      </c>
      <c r="H47" s="110">
        <v>0.79580897382551807</v>
      </c>
      <c r="I47" s="110">
        <v>0.895576139038047</v>
      </c>
      <c r="J47" s="110">
        <v>0.99534330425057571</v>
      </c>
      <c r="K47" s="110">
        <v>1.0951104694631044</v>
      </c>
      <c r="L47" s="110">
        <v>1.1948776346756333</v>
      </c>
      <c r="M47" s="110">
        <v>1.2946447998881623</v>
      </c>
      <c r="N47" s="110">
        <v>1.3944119651006908</v>
      </c>
      <c r="O47" s="110">
        <v>1.4941791303132197</v>
      </c>
    </row>
    <row r="48" spans="2:49" x14ac:dyDescent="0.2">
      <c r="B48" s="19"/>
      <c r="C48" s="53">
        <v>0.15</v>
      </c>
      <c r="D48" s="54">
        <v>13116.46875</v>
      </c>
      <c r="E48" s="110">
        <v>0.72098359991612182</v>
      </c>
      <c r="F48" s="110">
        <v>0.83571583991053</v>
      </c>
      <c r="G48" s="110">
        <v>0.95044807990493796</v>
      </c>
      <c r="H48" s="110">
        <v>1.0651803198993459</v>
      </c>
      <c r="I48" s="110">
        <v>1.1799125598937539</v>
      </c>
      <c r="J48" s="110">
        <v>1.2946447998881623</v>
      </c>
      <c r="K48" s="110">
        <v>1.4093770398825702</v>
      </c>
      <c r="L48" s="110">
        <v>1.5241092798769782</v>
      </c>
      <c r="M48" s="110">
        <v>1.6388415198713862</v>
      </c>
      <c r="N48" s="110">
        <v>1.7535737598657941</v>
      </c>
      <c r="O48" s="110">
        <v>1.8683059998602025</v>
      </c>
    </row>
    <row r="49" spans="2:45" ht="15" thickBot="1" x14ac:dyDescent="0.25">
      <c r="B49" s="19"/>
      <c r="C49" s="53">
        <v>0.2</v>
      </c>
      <c r="D49" s="56">
        <v>15739.762500000001</v>
      </c>
      <c r="E49" s="110">
        <v>1.0651803198993464</v>
      </c>
      <c r="F49" s="110">
        <v>1.2028590078926356</v>
      </c>
      <c r="G49" s="110">
        <v>1.3405376958859256</v>
      </c>
      <c r="H49" s="110">
        <v>1.4782163838792153</v>
      </c>
      <c r="I49" s="110">
        <v>1.6158950718725049</v>
      </c>
      <c r="J49" s="110">
        <v>1.7535737598657946</v>
      </c>
      <c r="K49" s="110">
        <v>1.8912524478590846</v>
      </c>
      <c r="L49" s="110">
        <v>2.0289311358523743</v>
      </c>
      <c r="M49" s="110">
        <v>2.1666098238456639</v>
      </c>
      <c r="N49" s="110">
        <v>2.3042885118389531</v>
      </c>
      <c r="O49" s="110">
        <v>2.4419671998322436</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9875</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4497.1000000000004</v>
      </c>
      <c r="BA66" s="21" t="s">
        <v>65</v>
      </c>
    </row>
    <row r="67" spans="2:55" x14ac:dyDescent="0.2">
      <c r="B67" s="19"/>
      <c r="C67" s="19"/>
      <c r="D67" s="19"/>
      <c r="E67" s="19"/>
      <c r="F67" s="19"/>
      <c r="G67" s="19"/>
      <c r="H67" s="19"/>
      <c r="I67" s="19"/>
      <c r="J67" s="19"/>
      <c r="K67" s="19"/>
      <c r="AS67" s="21" t="s">
        <v>11</v>
      </c>
      <c r="AT67" s="99">
        <v>60731.25</v>
      </c>
      <c r="AU67" s="100">
        <v>6.15</v>
      </c>
      <c r="AV67" s="101">
        <v>1</v>
      </c>
      <c r="AX67" s="21" t="s">
        <v>64</v>
      </c>
      <c r="AZ67" s="71">
        <v>7220.9512195121943</v>
      </c>
      <c r="BA67" s="21" t="s">
        <v>63</v>
      </c>
    </row>
    <row r="68" spans="2:55" x14ac:dyDescent="0.2">
      <c r="B68" s="19"/>
      <c r="C68" s="19"/>
      <c r="D68" s="19"/>
      <c r="E68" s="19"/>
      <c r="F68" s="19"/>
      <c r="G68" s="19"/>
      <c r="H68" s="19"/>
      <c r="I68" s="19"/>
      <c r="J68" s="19"/>
      <c r="K68" s="19"/>
      <c r="AS68" s="21" t="s">
        <v>62</v>
      </c>
      <c r="AT68" s="99">
        <v>44408.85</v>
      </c>
      <c r="AU68" s="100">
        <v>4.5</v>
      </c>
      <c r="AV68" s="101">
        <v>0.73123556653288047</v>
      </c>
    </row>
    <row r="69" spans="2:55" x14ac:dyDescent="0.2">
      <c r="B69" s="19"/>
      <c r="C69" s="19"/>
      <c r="D69" s="19"/>
      <c r="E69" s="19"/>
      <c r="F69" s="19"/>
      <c r="G69" s="19"/>
      <c r="H69" s="19"/>
      <c r="I69" s="19"/>
      <c r="J69" s="19"/>
      <c r="K69" s="19"/>
      <c r="AS69" s="21" t="s">
        <v>61</v>
      </c>
      <c r="AT69" s="99">
        <v>16322.4</v>
      </c>
      <c r="AU69" s="100"/>
      <c r="AV69" s="101">
        <v>0.26876443346711948</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6.15</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4.6125000000000007</v>
      </c>
      <c r="AU86" s="104">
        <v>4.92</v>
      </c>
      <c r="AV86" s="104">
        <v>5.2275</v>
      </c>
      <c r="AW86" s="104">
        <v>5.5350000000000001</v>
      </c>
      <c r="AX86" s="104">
        <v>5.8425000000000002</v>
      </c>
      <c r="AY86" s="105">
        <v>6.15</v>
      </c>
      <c r="AZ86" s="104">
        <v>6.4575000000000005</v>
      </c>
      <c r="BA86" s="104">
        <v>6.7650000000000006</v>
      </c>
      <c r="BB86" s="104">
        <v>7.0725000000000007</v>
      </c>
      <c r="BC86" s="104">
        <v>7.3800000000000008</v>
      </c>
      <c r="BD86" s="104">
        <v>7.6875</v>
      </c>
    </row>
    <row r="87" spans="2:56" x14ac:dyDescent="0.2">
      <c r="B87" s="19"/>
      <c r="C87" s="19"/>
      <c r="D87" s="19"/>
      <c r="E87" s="19"/>
      <c r="F87" s="19"/>
      <c r="G87" s="19"/>
      <c r="H87" s="19"/>
      <c r="I87" s="19"/>
      <c r="J87" s="19"/>
      <c r="K87" s="19"/>
      <c r="AR87" s="21">
        <v>-0.2</v>
      </c>
      <c r="AS87" s="104">
        <v>5741.3249999999998</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7176.65625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8443.125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9381.25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9875</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10368.75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11405.625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13116.46875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15739.762500000001</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2024-08-09T13:37:11Z</dcterms:modified>
</cp:coreProperties>
</file>