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0599C546-1A37-43AB-BB58-6850A7D406D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<sst xmlns="http://schemas.openxmlformats.org/spreadsheetml/2006/main" count="350" uniqueCount="159">
  <si>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</si>
  <si>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</si>
  <si>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</si>
  <si>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</si>
  <si>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</si>
  <si>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</si>
  <si>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</si>
  <si>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</si>
  <si>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</si>
  <si>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</si>
  <si>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</si>
  <si>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</si>
  <si>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</si>
  <si>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</si>
  <si>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</si>
  <si>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</si>
  <si>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</si>
  <si>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</si>
  <si>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</si>
  <si>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</si>
  <si>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</si>
  <si>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</si>
  <si>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</si>
  <si>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</si>
  <si>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</si>
  <si>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</si>
  <si>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</si>
  <si>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</si>
  <si>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</si>
  <si>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</si>
  <si>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</si>
  <si>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</si>
  <si>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</si>
  <si>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</si>
  <si>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</si>
  <si>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</si>
  <si>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</si>
  <si>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</si>
  <si>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</si>
  <si>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</si>
  <si>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</si>
  <si>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</si>
  <si>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</si>
  <si>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</si>
  <si>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</si>
  <si>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</si>
  <si>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</si>
  <si>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</si>
  <si>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</si>
  <si>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</si>
  <si>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</si>
  <si>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</si>
  <si>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</si>
  <si>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</si>
  <si>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</si>
  <si>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</si>
  <si>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</si>
  <si>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</si>
  <si>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</si>
  <si>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</si>
  <si>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</si>
  <si>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</si>
  <si>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</si>
  <si>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</si>
  <si>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</si>
  <si>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</si>
  <si>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</si>
  <si>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</si>
  <si>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</si>
  <si>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</si>
  <si>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</si>
  <si>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</si>
  <si>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</si>
  <si>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</si>
  <si>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</si>
  <si>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</si>
  <si>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</si>
  <si>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</si>
  <si>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</si>
  <si>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</si>
  <si>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</si>
  <si>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</si>
  <si>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</si>
  <si>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</si>
  <si>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</si>
  <si>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</si>
  <si>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</si>
  <si>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</si>
  <si>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</si>
  <si>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</si>
  <si>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</si>
  <si>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</si>
  <si>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</si>
  <si>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</si>
  <si>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</si>
  <si>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</si>
  <si>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</si>
  <si>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</si>
  <si>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</si>
  <si>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</si>
  <si>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</si>
  <si>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</si>
  <si>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</si>
  <si>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</si>
  <si>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</si>
  <si>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</si>
  <si>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</si>
  <si>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</si>
  <si>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</si>
  <si>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</si>
  <si>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</si>
  <si>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</si>
  <si>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</si>
  <si>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</si>
  <si>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</si>
  <si>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</si>
  <si>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</si>
  <si>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</si>
  <si>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</si>
  <si>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</si>
  <si>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</si>
  <si>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</si>
  <si>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</si>
  <si>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</si>
  <si>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CO 421, COMBIATORE, RD Y CENICAÑAS ANTIOQUIA GÓMEZ PLATA</t>
  </si>
  <si>
    <t>Antioquia</t>
  </si>
  <si>
    <t>Material de propagacion: Tallo/Estaca // Distancia de siembra: 1,3 x 1,3 // Densidad de siembra - Plantas/Ha.: 6.000 // Duracion del ciclo: 8 años // Productividad/Ha/Ciclo: 35.750 kg // Inicio de Produccion desde la siembra: año 2  // Duracion de la etapa productiva: 7 años // Productividad promedio en etapa productiva  // Cultivo asociado: NA // Productividad promedio etapa productiva: 5.107 kg // % Rendimiento 1ra. Calidad: 100 // % Rendimiento 2da. Calidad: 0 // Precio de venta ponderado por calidad: $3.766 // Valor Jornal: $56.201 // Otros: CULTIVO TRADICIONAL CON SISTEMA DE ENTRESACA</t>
  </si>
  <si>
    <t>2024 Q2</t>
  </si>
  <si>
    <t>2019 Q1</t>
  </si>
  <si>
    <t>El presente documento corresponde a una actualización del documento PDF de la AgroGuía correspondiente a Caña Panelera Co 421, Combiatore, Rd Y Cenicañas Antioquia Gómez Plata publicada en la página web, y consta de las siguientes partes:</t>
  </si>
  <si>
    <t>- Flujo anualizado de los ingresos (precio y rendimiento) y los costos de producción para una hectárea de
Caña Panelera Co 421, Combiatore, Rd Y Cenicañas Antioquia Gómez Plata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</si>
  <si>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Co 421, Combiatore, Rd Y Cenicañas Antioquia Gómez Plata.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</si>
  <si>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</si>
  <si>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</si>
  <si>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</si>
  <si>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</si>
  <si>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Co 421, Combiatore, Rd Y Cenicañas Antioquia Gómez Plata.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</si>
  <si>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</si>
  <si>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</si>
  <si>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Co 421, Combiatore, Rd Y Cenicañas Antioquia Gómez Plata, en lo que respecta a la mano de obra incluye actividades como la preparación del terreno, la siembra, el trazado y el ahoyado, entre otras, y ascienden a un total de $2,8 millones de pesos (equivalente a 49 jornales). En cuanto a los insumos, se incluyen los gastos relacionados con el material vegetal y las enmiendas, que en conjunto ascienden a  $0,3 millones.</t>
  </si>
  <si>
    <t>*** Los costos de sostenimiento del año 1 comprenden tanto los gastos relacionados con la mano de obra como aquellos asociados con los insumos necesarios desde el momento de la siembra de las plantas hasta finalizar el año 1. Para el caso de Caña Panelera Co 421, Combiatore, Rd Y Cenicañas Antioquia Gómez Plata, en lo que respecta a la mano de obra incluye actividades como la fertilización, riego, control de malezas, plagas y enfermedades, entre otras, y ascienden a un total de $1,5 millones de pesos (equivalente a 26 jornales). En cuanto a los insumos, se incluyen los fertilizantes, plaguicidas, transportes, entre otras, que en conjunto ascienden a  $1,8 millones.</t>
  </si>
  <si>
    <t>Nota 1: en caso de utilizar esta información para el desarrollo de otras publicaciones, por favor citar FINAGRO, "Agro Guía - Marcos de Referencia Agroeconómicos"</t>
  </si>
  <si>
    <t>Los costos totales del ciclo para esta actualización (2024 Q2) equivalen a $97,1 millones, en comparación con los costos del marco original que ascienden a $59,8 millones, (mes de publicación del marco: marzo - 2019).
La rentabilidad actualizada (2024 Q2) subió frente a la rentabilidad de la primera AgroGuía, pasando del 7,1% al 38,6%. Mientras que el crecimiento de los costos fue del 162,4%, el crecimiento de los ingresos fue del 209,2%.</t>
  </si>
  <si>
    <t>En cuanto a los costos de mano de obra de la AgroGuía actualizada, se destaca la participación de cosecha y beneficio seguido de control arvenses, que representan el 77% y el 11% del costo total, respectivamente. En cuanto a los costos de insumos, se destaca la participación de fertilización seguido de instalación, que representan el 98% y el 2% del costo total, respectivamente.</t>
  </si>
  <si>
    <t>subió</t>
  </si>
  <si>
    <t>A continuación, se presenta la desagregación de los costos de mano de obra e insumos según las diferentes actividades vinculadas a la producción de CAÑA PANELERA CO 421, COMBIATORE, RD Y CENICAÑAS ANTIOQUIA GÓMEZ PLATA</t>
  </si>
  <si>
    <t>En cuanto a los costos de mano de obra, se destaca la participación de cosecha y beneficio segido por control arvenses que representan el 77% y el 11% del costo total, respectivamente. En cuanto a los costos de insumos, se destaca la participación de fertilización segido por instalación que representan el 98% y el 2% del costo total, respectivamente.</t>
  </si>
  <si>
    <t>En cuanto a los costos de mano de obra, se destaca la participación de cosecha y beneficio segido por control arvenses que representan el 77% y el 11% del costo total, respectivamente.</t>
  </si>
  <si>
    <t>En cuanto a los costos de insumos, se destaca la participación de fertilización segido por instalación que representan el 98% y el 2% del costo total, respectivamente.</t>
  </si>
  <si>
    <t>En cuanto a los costos de mano de obra, se destaca la participación de cosecha y beneficio segido por control arvenses que representan el 77% y el 11% del costo total, respectivamente.En cuanto a los costos de insumos, se destaca la participación de fertilización segido por instalación que representan el 98% y el 2% del costo total, respectivamente.</t>
  </si>
  <si>
    <t>De acuerdo con el comportamiento histórico del sistema productivo, se efectuó un análisis de sensibilidad del margen de utilidad obtenido en la producción de CAÑA PANELERA CO 421, COMBIATORE, RD Y CENICAÑAS ANTIOQUIA GÓMEZ PLATA, frente a diferentes escenarios de variación de precios de venta en finca y rendimientos probables (kg/ha).</t>
  </si>
  <si>
    <t>Con un precio ponderado de COP $ 3.766/kg y con un rendimiento por hectárea de 35.750 kg por ciclo; el margen de utilidad obtenido en la producción de caña panelera es del 28%.</t>
  </si>
  <si>
    <t>El precio mínimo ponderado para cubrir los costos de producción, con un rendimiento de 35.750 kg para todo el ciclo de producción, es COP $ 2.716/kg.</t>
  </si>
  <si>
    <t>El rendimiento mínimo por ha/ciclo para cubrir los costos de producción, con un precio ponderado de COP $ 3.766, es de 25.788 kg/ha para todo el ciclo.</t>
  </si>
  <si>
    <t>El siguiente cuadro presenta diferentes escenarios de rentabilidad para el sistema productivo de CAÑA PANELERA CO 421, COMBIATORE, RD Y CENICAÑAS ANTIOQUIA GÓMEZ PLATA, con respecto a diferentes niveles de productividad (kg./ha.) y precios ($/kg.).</t>
  </si>
  <si>
    <t>De acuerdo con el comportamiento histórico del sistema productivo, se efectuó un análisis de sensibilidad del margen de utilidad obtenido en la producción de CAÑA PANELERA CO 421, COMBIATORE, RD Y CENICAÑAS ANTIOQUIA GÓMEZ PLATA, frente a diferentes escenarios de variación de precios de venta en finca y rendimientos probables (t/ha)</t>
  </si>
  <si>
    <t>Con un precio ponderado de COP $$ 1.800/kg y con un rendimiento por hectárea de 35.750 kg por ciclo; el margen de utilidad obtenido en la producción de caña panelera es del 7%.</t>
  </si>
  <si>
    <t>El precio mínimo ponderado para cubrir los costos de producción, con un rendimiento de 35.750 kg para todo el ciclo de producción, es COP $ 1.672/kg.</t>
  </si>
  <si>
    <t>El rendimiento mínimo por ha/ciclo para cubrir los costos de producción, con un precio ponderado de COP $ 1.800, es de 33.217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</si>
</sst>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Q2</c:v>
                </c:pt>
              </c:strCache>
            </c:strRef>
          </c:cat>
          <c:val>
            <c:numRef>
              <c:f>'Análisis Comparativo y Part.'!$AQ$41:$AQ$42</c:f>
              <c:numCache>
                <c:formatCode>_(* #.##0_);_(* \(#.##0\);_(* "-"_);_(@_)</c:formatCode>
                <c:ptCount val="2"/>
                <c:pt idx="0">
                  <c:v>59790800</c:v>
                </c:pt>
                <c:pt idx="1">
                  <c:v>97113598.810865194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Q2</c:v>
                </c:pt>
              </c:strCache>
            </c:strRef>
          </c:cat>
          <c:val>
            <c:numRef>
              <c:f>'Análisis Comparativo y Part.'!$AR$41:$AR$42</c:f>
              <c:numCache>
                <c:formatCode>_(* #.##0_);_(* \(#.##0\);_(* "-"_);_(@_)</c:formatCode>
                <c:ptCount val="2"/>
                <c:pt idx="0">
                  <c:v>51260000</c:v>
                </c:pt>
                <c:pt idx="1">
                  <c:v>82299041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Q2</c:v>
                </c:pt>
              </c:strCache>
            </c:strRef>
          </c:cat>
          <c:val>
            <c:numRef>
              <c:f>'Análisis Comparativo y Part.'!$AS$41:$AS$42</c:f>
              <c:numCache>
                <c:formatCode>_(* #.##0_);_(* \(#.##0\);_(* "-"_);_(@_)</c:formatCode>
                <c:ptCount val="2"/>
                <c:pt idx="0">
                  <c:v>8530800</c:v>
                </c:pt>
                <c:pt idx="1">
                  <c:v>14814557.810865192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2024 Q2</c:v>
                </c:pt>
              </c:strCache>
            </c:strRef>
          </c:cat>
          <c:val>
            <c:numRef>
              <c:f>Tortas!$H$36:$H$37</c:f>
              <c:numCache>
                <c:formatCode>0%</c:formatCode>
                <c:ptCount val="2"/>
                <c:pt idx="0">
                  <c:v>0.8573225312255397</c:v>
                </c:pt>
                <c:pt idx="1">
                  <c:v>0.8474512530452355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Q1</c:v>
                </c:pt>
                <c:pt idx="1">
                  <c:v>2024 Q2</c:v>
                </c:pt>
              </c:strCache>
            </c:strRef>
          </c:cat>
          <c:val>
            <c:numRef>
              <c:f>Tortas!$I$36:$I$37</c:f>
              <c:numCache>
                <c:formatCode>0%</c:formatCode>
                <c:ptCount val="2"/>
                <c:pt idx="0">
                  <c:v>0.14267746877446028</c:v>
                </c:pt>
                <c:pt idx="1">
                  <c:v>0.15254874695476447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3">
                  <c:v>14484256</c:v>
                </c:pt>
                <c:pt idx="4">
                  <c:v>330301.81086519122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8992160</c:v>
                </c:pt>
                <c:pt idx="1">
                  <c:v>0</c:v>
                </c:pt>
                <c:pt idx="2">
                  <c:v>63134500</c:v>
                </c:pt>
                <c:pt idx="3">
                  <c:v>3484462</c:v>
                </c:pt>
                <c:pt idx="4">
                  <c:v>4720884</c:v>
                </c:pt>
                <c:pt idx="5">
                  <c:v>1967035</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Q2</c:v>
                </c:pt>
              </c:strCache>
            </c:strRef>
          </c:cat>
          <c:val>
            <c:numRef>
              <c:f>'Análisis Comparativo y Part.'!$AW$41:$AW$42</c:f>
              <c:numCache>
                <c:formatCode>0%</c:formatCode>
                <c:ptCount val="2"/>
                <c:pt idx="0">
                  <c:v>0.8573225312255397</c:v>
                </c:pt>
                <c:pt idx="1">
                  <c:v>0.8474512530452355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Q2</c:v>
                </c:pt>
              </c:strCache>
            </c:strRef>
          </c:cat>
          <c:val>
            <c:numRef>
              <c:f>'Análisis Comparativo y Part.'!$AX$41:$AX$42</c:f>
              <c:numCache>
                <c:formatCode>0%</c:formatCode>
                <c:ptCount val="2"/>
                <c:pt idx="0">
                  <c:v>0.14267746877446028</c:v>
                </c:pt>
                <c:pt idx="1">
                  <c:v>0.15254874695476447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5600000</c:v>
                </c:pt>
                <c:pt idx="1">
                  <c:v>0</c:v>
                </c:pt>
                <c:pt idx="2">
                  <c:v>39325000</c:v>
                </c:pt>
                <c:pt idx="3">
                  <c:v>2170000</c:v>
                </c:pt>
                <c:pt idx="4">
                  <c:v>2940000</c:v>
                </c:pt>
                <c:pt idx="5">
                  <c:v>1225000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0</c:v>
                </c:pt>
                <c:pt idx="3">
                  <c:v>8380800</c:v>
                </c:pt>
                <c:pt idx="4">
                  <c:v>150000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8992160</c:v>
                </c:pt>
                <c:pt idx="1">
                  <c:v>0</c:v>
                </c:pt>
                <c:pt idx="2">
                  <c:v>63134500</c:v>
                </c:pt>
                <c:pt idx="3">
                  <c:v>3484462</c:v>
                </c:pt>
                <c:pt idx="4">
                  <c:v>4720884</c:v>
                </c:pt>
                <c:pt idx="5">
                  <c:v>1967035</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0</c:v>
                </c:pt>
                <c:pt idx="3">
                  <c:v>14484256</c:v>
                </c:pt>
                <c:pt idx="4">
                  <c:v>330301.81086519122</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2024 Q2</c:v>
                </c:pt>
              </c:strCache>
            </c:strRef>
          </c:cat>
          <c:val>
            <c:numRef>
              <c:f>Tortas!$B$36:$B$37</c:f>
              <c:numCache>
                <c:formatCode>_(* #.##0_);_(* \(#.##0\);_(* "-"_);_(@_)</c:formatCode>
                <c:ptCount val="2"/>
                <c:pt idx="0">
                  <c:v>59790800</c:v>
                </c:pt>
                <c:pt idx="1">
                  <c:v>97113598.810865194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2024 Q2</c:v>
                </c:pt>
              </c:strCache>
            </c:strRef>
          </c:cat>
          <c:val>
            <c:numRef>
              <c:f>Tortas!$C$36:$C$37</c:f>
              <c:numCache>
                <c:formatCode>_(* #.##0_);_(* \(#.##0\);_(* "-"_);_(@_)</c:formatCode>
                <c:ptCount val="2"/>
                <c:pt idx="0">
                  <c:v>51260000</c:v>
                </c:pt>
                <c:pt idx="1">
                  <c:v>82299041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Q1</c:v>
                </c:pt>
                <c:pt idx="1">
                  <c:v>2024 Q2</c:v>
                </c:pt>
              </c:strCache>
            </c:strRef>
          </c:cat>
          <c:val>
            <c:numRef>
              <c:f>Tortas!$D$36:$D$37</c:f>
              <c:numCache>
                <c:formatCode>_(* #.##0_);_(* \(#.##0\);_(* "-"_);_(@_)</c:formatCode>
                <c:ptCount val="2"/>
                <c:pt idx="0">
                  <c:v>8530800</c:v>
                </c:pt>
                <c:pt idx="1">
                  <c:v>14814557.810865192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2753.85</v>
      </c>
      <c r="C7" s="22">
        <v>1461.23</v>
      </c>
      <c r="D7" s="22">
        <v>6992.14</v>
      </c>
      <c r="E7" s="22">
        <v>11848.64</v>
      </c>
      <c r="F7" s="22">
        <v>11848.64</v>
      </c>
      <c r="G7" s="22">
        <v>11848.64</v>
      </c>
      <c r="H7" s="22">
        <v>11848.64</v>
      </c>
      <c r="I7" s="22">
        <v>11848.64</v>
      </c>
      <c r="J7" s="22">
        <v>11848.64</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82299.039999999994</v>
      </c>
      <c r="AH7" s="23">
        <v>0.84745125304523572</v>
      </c>
    </row>
    <row r="8" spans="1:34" x14ac:dyDescent="0.2">
      <c r="A8" s="5" t="s">
        <v>122</v>
      </c>
      <c r="B8" s="22">
        <v>330.3</v>
      </c>
      <c r="C8" s="22">
        <v>1810.53</v>
      </c>
      <c r="D8" s="22">
        <v>1810.53</v>
      </c>
      <c r="E8" s="22">
        <v>1810.53</v>
      </c>
      <c r="F8" s="22">
        <v>1810.53</v>
      </c>
      <c r="G8" s="22">
        <v>1810.53</v>
      </c>
      <c r="H8" s="22">
        <v>1810.53</v>
      </c>
      <c r="I8" s="22">
        <v>1810.53</v>
      </c>
      <c r="J8" s="22">
        <v>1810.53</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14814.56</v>
      </c>
      <c r="AH8" s="23">
        <v>0.15254874695476447</v>
      </c>
    </row>
    <row r="9" spans="1:34" x14ac:dyDescent="0.2">
      <c r="A9" s="9" t="s">
        <v>121</v>
      </c>
      <c r="B9" s="22">
        <v>3084.15</v>
      </c>
      <c r="C9" s="22">
        <v>3271.76</v>
      </c>
      <c r="D9" s="22">
        <v>8802.67</v>
      </c>
      <c r="E9" s="22">
        <v>13659.17</v>
      </c>
      <c r="F9" s="22">
        <v>13659.17</v>
      </c>
      <c r="G9" s="22">
        <v>13659.17</v>
      </c>
      <c r="H9" s="22">
        <v>13659.17</v>
      </c>
      <c r="I9" s="22">
        <v>13659.17</v>
      </c>
      <c r="J9" s="22">
        <v>13659.17</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97113.600000000006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2750</v>
      </c>
      <c r="E11" s="24">
        <v>5500</v>
      </c>
      <c r="F11" s="24">
        <v>5500</v>
      </c>
      <c r="G11" s="24">
        <v>5500</v>
      </c>
      <c r="H11" s="24">
        <v>5500</v>
      </c>
      <c r="I11" s="24">
        <v>5500</v>
      </c>
      <c r="J11" s="24">
        <v>5500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35750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3765.8</v>
      </c>
      <c r="E15" s="161">
        <v>3765.8</v>
      </c>
      <c r="F15" s="161">
        <v>3765.8</v>
      </c>
      <c r="G15" s="161">
        <v>3765.8</v>
      </c>
      <c r="H15" s="161">
        <v>3765.8</v>
      </c>
      <c r="I15" s="161">
        <v>3765.8</v>
      </c>
      <c r="J15" s="161">
        <v>3765.8</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3765.8</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10355.950000000001</v>
      </c>
      <c r="E19" s="22">
        <v>20711.900000000001</v>
      </c>
      <c r="F19" s="22">
        <v>20711.900000000001</v>
      </c>
      <c r="G19" s="22">
        <v>20711.900000000001</v>
      </c>
      <c r="H19" s="22">
        <v>20711.900000000001</v>
      </c>
      <c r="I19" s="22">
        <v>20711.900000000001</v>
      </c>
      <c r="J19" s="22">
        <v>20711.900000000001</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134627.35</v>
      </c>
      <c r="AH19" s="27"/>
    </row>
    <row r="20" spans="1:34" x14ac:dyDescent="0.2">
      <c r="A20" s="3" t="s">
        <v>12</v>
      </c>
      <c r="B20" s="25">
        <v>-3084.15</v>
      </c>
      <c r="C20" s="25">
        <v>-3271.76</v>
      </c>
      <c r="D20" s="25">
        <v>1553.28</v>
      </c>
      <c r="E20" s="25">
        <v>7052.73</v>
      </c>
      <c r="F20" s="25">
        <v>7052.73</v>
      </c>
      <c r="G20" s="25">
        <v>7052.73</v>
      </c>
      <c r="H20" s="25">
        <v>7052.73</v>
      </c>
      <c r="I20" s="25">
        <v>7052.73</v>
      </c>
      <c r="J20" s="25">
        <v>7052.73</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37513.75</v>
      </c>
      <c r="AH20" s="30"/>
    </row>
    <row r="21" spans="1:34" x14ac:dyDescent="0.2">
      <c r="J21" s="19"/>
      <c r="AG21" s="88">
        <v>0.38628731350173906</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2625</v>
      </c>
      <c r="D121" s="68">
        <v>4355</v>
      </c>
      <c r="E121" s="68">
        <v>7380</v>
      </c>
      <c r="F121" s="68">
        <v>7380</v>
      </c>
      <c r="G121" s="68">
        <v>7380</v>
      </c>
      <c r="H121" s="68">
        <v>7380</v>
      </c>
      <c r="I121" s="68">
        <v>7380</v>
      </c>
      <c r="J121" s="68">
        <v>7380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51260</v>
      </c>
      <c r="AH121" s="69">
        <v>0.85732253122553981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1197.5999999999999</v>
      </c>
      <c r="D122" s="68">
        <v>1047.5999999999999</v>
      </c>
      <c r="E122" s="68">
        <v>1047.5999999999999</v>
      </c>
      <c r="F122" s="68">
        <v>1047.5999999999999</v>
      </c>
      <c r="G122" s="68">
        <v>1047.5999999999999</v>
      </c>
      <c r="H122" s="68">
        <v>1047.5999999999999</v>
      </c>
      <c r="I122" s="68">
        <v>1047.5999999999999</v>
      </c>
      <c r="J122" s="68">
        <v>1047.5999999999999</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8530.7999999999993</v>
      </c>
      <c r="AH122" s="69">
        <v>0.1426774687744603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3822.6</v>
      </c>
      <c r="D123" s="68">
        <v>5402.6</v>
      </c>
      <c r="E123" s="68">
        <v>8427.6</v>
      </c>
      <c r="F123" s="68">
        <v>8427.6</v>
      </c>
      <c r="G123" s="68">
        <v>8427.6</v>
      </c>
      <c r="H123" s="68">
        <v>8427.6</v>
      </c>
      <c r="I123" s="68">
        <v>8427.6</v>
      </c>
      <c r="J123" s="68">
        <v>8427.6</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59790.8</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2750</v>
      </c>
      <c r="E125" s="71">
        <v>5500</v>
      </c>
      <c r="F125" s="71">
        <v>5500</v>
      </c>
      <c r="G125" s="71">
        <v>5500</v>
      </c>
      <c r="H125" s="71">
        <v>5500</v>
      </c>
      <c r="I125" s="71">
        <v>5500</v>
      </c>
      <c r="J125" s="71">
        <v>5500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35750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1.8</v>
      </c>
      <c r="D129" s="72">
        <v>1.8</v>
      </c>
      <c r="E129" s="72">
        <v>1.8</v>
      </c>
      <c r="F129" s="72">
        <v>1.8</v>
      </c>
      <c r="G129" s="72">
        <v>1.8</v>
      </c>
      <c r="H129" s="72">
        <v>1.8</v>
      </c>
      <c r="I129" s="72">
        <v>1.8</v>
      </c>
      <c r="J129" s="72">
        <v>1.8</v>
      </c>
      <c r="K129" s="72">
        <v>1.8</v>
      </c>
      <c r="L129" s="72">
        <v>1.8</v>
      </c>
      <c r="M129" s="72">
        <v>1.8</v>
      </c>
      <c r="N129" s="72">
        <v>1.8</v>
      </c>
      <c r="O129" s="72">
        <v>1.8</v>
      </c>
      <c r="P129" s="72">
        <v>1.8</v>
      </c>
      <c r="Q129" s="72">
        <v>1.8</v>
      </c>
      <c r="R129" s="72">
        <v>1.8</v>
      </c>
      <c r="S129" s="72">
        <v>1.8</v>
      </c>
      <c r="T129" s="72">
        <v>1.8</v>
      </c>
      <c r="U129" s="72">
        <v>1.8</v>
      </c>
      <c r="V129" s="72">
        <v>1.8</v>
      </c>
      <c r="W129" s="72">
        <v>1.8</v>
      </c>
      <c r="X129" s="72">
        <v>1.8</v>
      </c>
      <c r="Y129" s="72">
        <v>1.8</v>
      </c>
      <c r="Z129" s="72">
        <v>1.8</v>
      </c>
      <c r="AA129" s="72">
        <v>1.8</v>
      </c>
      <c r="AB129" s="72">
        <v>1.8</v>
      </c>
      <c r="AC129" s="72">
        <v>1.8</v>
      </c>
      <c r="AD129" s="72">
        <v>1.8</v>
      </c>
      <c r="AE129" s="72">
        <v>1.8</v>
      </c>
      <c r="AF129" s="72">
        <v>1.8</v>
      </c>
      <c r="AG129" s="72">
        <v>1.8</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4950</v>
      </c>
      <c r="E133" s="68">
        <v>9900</v>
      </c>
      <c r="F133" s="68">
        <v>9900</v>
      </c>
      <c r="G133" s="68">
        <v>9900</v>
      </c>
      <c r="H133" s="68">
        <v>9900</v>
      </c>
      <c r="I133" s="68">
        <v>9900</v>
      </c>
      <c r="J133" s="68">
        <v>9900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64350</v>
      </c>
      <c r="AH133" s="61"/>
    </row>
    <row r="134" spans="1:40" s="21" customFormat="1" x14ac:dyDescent="0.2">
      <c r="A134" s="64" t="s">
        <v>12</v>
      </c>
      <c r="B134" s="68"/>
      <c r="C134" s="68">
        <v>-3822.6</v>
      </c>
      <c r="D134" s="68">
        <v>-452.6</v>
      </c>
      <c r="E134" s="68">
        <v>1472.4</v>
      </c>
      <c r="F134" s="68">
        <v>1472.4</v>
      </c>
      <c r="G134" s="68">
        <v>1472.4</v>
      </c>
      <c r="H134" s="68">
        <v>1472.4</v>
      </c>
      <c r="I134" s="68">
        <v>1472.4</v>
      </c>
      <c r="J134" s="68">
        <v>1472.4</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4559.2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5600000</v>
      </c>
      <c r="AY8" s="21" t="s">
        <v>4</v>
      </c>
      <c r="AZ8" s="86">
        <v>0</v>
      </c>
    </row>
    <row r="9" spans="2:59" ht="14.45" customHeight="1" x14ac:dyDescent="0.2">
      <c r="B9" s="132"/>
      <c r="C9" s="132"/>
      <c r="D9" s="132"/>
      <c r="E9" s="132"/>
      <c r="F9" s="132"/>
      <c r="G9" s="132"/>
      <c r="H9" s="132"/>
      <c r="I9" s="132"/>
      <c r="J9" s="36"/>
      <c r="AP9" s="21" t="s">
        <v>8</v>
      </c>
      <c r="AQ9" s="86">
        <v>0</v>
      </c>
      <c r="AY9" s="21" t="s">
        <v>8</v>
      </c>
      <c r="AZ9" s="86">
        <v>0</v>
      </c>
    </row>
    <row r="10" spans="2:59" ht="14.45" customHeight="1" x14ac:dyDescent="0.2">
      <c r="B10" s="132"/>
      <c r="C10" s="132"/>
      <c r="D10" s="132"/>
      <c r="E10" s="132"/>
      <c r="F10" s="132"/>
      <c r="G10" s="132"/>
      <c r="H10" s="132"/>
      <c r="I10" s="132"/>
      <c r="J10" s="36"/>
      <c r="AP10" s="21" t="s">
        <v>9</v>
      </c>
      <c r="AQ10" s="86">
        <v>39325000</v>
      </c>
      <c r="AY10" s="21" t="s">
        <v>9</v>
      </c>
      <c r="AZ10" s="86">
        <v>0</v>
      </c>
    </row>
    <row r="11" spans="2:59" ht="14.45" customHeight="1" x14ac:dyDescent="0.2">
      <c r="B11" s="74" t="s">
        <v>114</v>
      </c>
      <c r="C11" s="74"/>
      <c r="D11" s="74"/>
      <c r="E11" s="74"/>
      <c r="F11" s="74"/>
      <c r="G11" s="74"/>
      <c r="H11" s="74"/>
      <c r="I11" s="74"/>
      <c r="AP11" s="21" t="s">
        <v>7</v>
      </c>
      <c r="AQ11" s="86">
        <v>2170000</v>
      </c>
      <c r="AY11" s="21" t="s">
        <v>7</v>
      </c>
      <c r="AZ11" s="86">
        <v>8380800</v>
      </c>
    </row>
    <row r="12" spans="2:59" ht="14.45" customHeight="1" x14ac:dyDescent="0.2">
      <c r="B12" s="74"/>
      <c r="C12" s="74"/>
      <c r="D12" s="74"/>
      <c r="E12" s="74"/>
      <c r="F12" s="74"/>
      <c r="G12" s="74"/>
      <c r="H12" s="74"/>
      <c r="I12" s="74"/>
      <c r="AP12" s="21" t="s">
        <v>3</v>
      </c>
      <c r="AQ12" s="86">
        <v>2940000</v>
      </c>
      <c r="AY12" s="21" t="s">
        <v>3</v>
      </c>
      <c r="AZ12" s="86">
        <v>150000</v>
      </c>
    </row>
    <row r="13" spans="2:59" ht="14.45" customHeight="1" x14ac:dyDescent="0.2">
      <c r="B13" s="74"/>
      <c r="C13" s="74"/>
      <c r="D13" s="74"/>
      <c r="E13" s="74"/>
      <c r="F13" s="74"/>
      <c r="G13" s="74"/>
      <c r="H13" s="74"/>
      <c r="I13" s="74"/>
      <c r="AP13" s="21" t="s">
        <v>6</v>
      </c>
      <c r="AQ13" s="86">
        <v>1225000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51260000</v>
      </c>
      <c r="AY20" s="75" t="s">
        <v>77</v>
      </c>
      <c r="AZ20" s="87">
        <v>8530800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8992160</v>
      </c>
      <c r="AY27" s="21" t="s">
        <v>4</v>
      </c>
      <c r="AZ27" s="86"/>
    </row>
    <row r="28" spans="42:59" x14ac:dyDescent="0.2">
      <c r="AP28" s="21" t="s">
        <v>8</v>
      </c>
      <c r="AQ28" s="86">
        <v>0</v>
      </c>
      <c r="AY28" s="21" t="s">
        <v>8</v>
      </c>
      <c r="AZ28" s="86"/>
    </row>
    <row r="29" spans="42:59" ht="14.45" customHeight="1" x14ac:dyDescent="0.2">
      <c r="AP29" s="21" t="s">
        <v>9</v>
      </c>
      <c r="AQ29" s="86">
        <v>63134500</v>
      </c>
      <c r="AY29" s="21" t="s">
        <v>9</v>
      </c>
      <c r="AZ29" s="86"/>
    </row>
    <row r="30" spans="42:59" x14ac:dyDescent="0.2">
      <c r="AP30" s="21" t="s">
        <v>7</v>
      </c>
      <c r="AQ30" s="86">
        <v>3484462</v>
      </c>
      <c r="AY30" s="21" t="s">
        <v>7</v>
      </c>
      <c r="AZ30" s="86">
        <v>14484256</v>
      </c>
    </row>
    <row r="31" spans="42:59" x14ac:dyDescent="0.2">
      <c r="AP31" s="21" t="s">
        <v>3</v>
      </c>
      <c r="AQ31" s="86">
        <v>4720884</v>
      </c>
      <c r="AY31" s="21" t="s">
        <v>3</v>
      </c>
      <c r="AZ31" s="86">
        <v>330301.81086519122</v>
      </c>
    </row>
    <row r="32" spans="42:59" ht="14.45" customHeight="1" x14ac:dyDescent="0.2">
      <c r="AP32" s="21" t="s">
        <v>6</v>
      </c>
      <c r="AQ32" s="86">
        <v>1967035</v>
      </c>
      <c r="AY32" s="21" t="s">
        <v>6</v>
      </c>
      <c r="AZ32" s="86"/>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82299041</v>
      </c>
      <c r="AY37" s="75" t="s">
        <v>77</v>
      </c>
      <c r="AZ37" s="87">
        <v>14814557.810865192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59790800</v>
      </c>
      <c r="AR41" s="107">
        <v>51260000</v>
      </c>
      <c r="AS41" s="107">
        <v>8530800</v>
      </c>
      <c r="AV41" s="21" t="s">
        <v>128</v>
      </c>
      <c r="AW41" s="88">
        <v>0.8573225312255397</v>
      </c>
      <c r="AX41" s="88">
        <v>0.14267746877446028</v>
      </c>
    </row>
    <row r="42" spans="2:56" ht="15" x14ac:dyDescent="0.2">
      <c r="B42" s="37"/>
      <c r="C42" s="37"/>
      <c r="D42" s="37"/>
      <c r="E42" s="37"/>
      <c r="F42" s="37"/>
      <c r="G42" s="37"/>
      <c r="H42" s="37"/>
      <c r="I42" s="37"/>
      <c r="AP42" s="21" t="s">
        <v>127</v>
      </c>
      <c r="AQ42" s="107">
        <v>97113598.810865194</v>
      </c>
      <c r="AR42" s="107">
        <v>82299041</v>
      </c>
      <c r="AS42" s="107">
        <v>14814557.810865192</v>
      </c>
      <c r="AV42" s="21" t="s">
        <v>127</v>
      </c>
      <c r="AW42" s="88">
        <v>0.8474512530452355</v>
      </c>
      <c r="AX42" s="88">
        <v>0.15254874695476447</v>
      </c>
    </row>
    <row r="43" spans="2:56" x14ac:dyDescent="0.2">
      <c r="BD43" s="89">
        <v>8888734686519.1152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0.27864880353063476</v>
      </c>
    </row>
    <row r="54" spans="2:55" x14ac:dyDescent="0.2">
      <c r="BA54" s="21" t="s">
        <v>88</v>
      </c>
      <c r="BC54" s="91">
        <v>7.0850038850038849E-2</v>
      </c>
    </row>
    <row r="55" spans="2:55" ht="15" thickBot="1" x14ac:dyDescent="0.25">
      <c r="BA55" s="21" t="s">
        <v>89</v>
      </c>
      <c r="BC55" s="91" t="s">
        <v>127</v>
      </c>
    </row>
    <row r="56" spans="2:55" ht="16.5" thickTop="1" thickBot="1" x14ac:dyDescent="0.3">
      <c r="BA56" s="92" t="s">
        <v>82</v>
      </c>
      <c r="BB56" s="92"/>
      <c r="BC56" s="90">
        <v>59790800</v>
      </c>
    </row>
    <row r="57" spans="2:55" ht="16.5" thickTop="1" thickBot="1" x14ac:dyDescent="0.3">
      <c r="BA57" s="93" t="s">
        <v>83</v>
      </c>
      <c r="BB57" s="93"/>
      <c r="BC57" s="94">
        <v>43527</v>
      </c>
    </row>
    <row r="58" spans="2:55" ht="16.5" thickTop="1" thickBot="1" x14ac:dyDescent="0.3">
      <c r="BA58" s="93" t="s">
        <v>84</v>
      </c>
      <c r="BB58" s="93"/>
      <c r="BC58" s="95">
        <v>1.6242231047396121</v>
      </c>
    </row>
    <row r="59" spans="2:55" ht="16.5" thickTop="1" thickBot="1" x14ac:dyDescent="0.3">
      <c r="BA59" s="92" t="s">
        <v>85</v>
      </c>
      <c r="BB59" s="92" t="s">
        <v>65</v>
      </c>
      <c r="BC59" s="90">
        <v>64350</v>
      </c>
    </row>
    <row r="60" spans="2:55" ht="16.5" thickTop="1" thickBot="1" x14ac:dyDescent="0.3">
      <c r="I60" s="60" t="s">
        <v>113</v>
      </c>
      <c r="BA60" s="93" t="s">
        <v>86</v>
      </c>
      <c r="BB60" s="93"/>
      <c r="BC60" s="95">
        <v>2.092111111111111</v>
      </c>
    </row>
    <row r="61" spans="2:55" ht="16.5" thickTop="1" thickBot="1" x14ac:dyDescent="0.3">
      <c r="BA61" s="92" t="s">
        <v>85</v>
      </c>
      <c r="BB61" s="92" t="s">
        <v>65</v>
      </c>
      <c r="BC61" s="90">
        <v>134627.35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5600000</v>
      </c>
      <c r="J5" t="s">
        <v>4</v>
      </c>
      <c r="K5" s="1">
        <v>0</v>
      </c>
      <c r="S5" s="135"/>
      <c r="T5" s="135"/>
      <c r="U5" s="135"/>
      <c r="V5" s="135"/>
      <c r="W5" s="135"/>
      <c r="X5" s="135"/>
      <c r="Y5" s="135"/>
      <c r="Z5" s="135"/>
    </row>
    <row r="6" spans="1:27" x14ac:dyDescent="0.25">
      <c r="A6" t="s">
        <v>8</v>
      </c>
      <c r="B6" s="1">
        <v>0</v>
      </c>
      <c r="J6" t="s">
        <v>8</v>
      </c>
      <c r="K6" s="1">
        <v>0</v>
      </c>
      <c r="S6" s="135"/>
      <c r="T6" s="135"/>
      <c r="U6" s="135"/>
      <c r="V6" s="135"/>
      <c r="W6" s="135"/>
      <c r="X6" s="135"/>
      <c r="Y6" s="135"/>
      <c r="Z6" s="135"/>
      <c r="AA6" s="18"/>
    </row>
    <row r="7" spans="1:27" x14ac:dyDescent="0.25">
      <c r="A7" t="s">
        <v>9</v>
      </c>
      <c r="B7" s="1">
        <v>39325000</v>
      </c>
      <c r="J7" t="s">
        <v>9</v>
      </c>
      <c r="K7" s="1">
        <v>0</v>
      </c>
      <c r="S7" s="135"/>
      <c r="T7" s="135"/>
      <c r="U7" s="135"/>
      <c r="V7" s="135"/>
      <c r="W7" s="135"/>
      <c r="X7" s="135"/>
      <c r="Y7" s="135"/>
      <c r="Z7" s="135"/>
      <c r="AA7" s="18"/>
    </row>
    <row r="8" spans="1:27" x14ac:dyDescent="0.25">
      <c r="A8" t="s">
        <v>7</v>
      </c>
      <c r="B8" s="1">
        <v>2170000</v>
      </c>
      <c r="J8" t="s">
        <v>7</v>
      </c>
      <c r="K8" s="1">
        <v>8380800</v>
      </c>
      <c r="S8" s="135"/>
      <c r="T8" s="135"/>
      <c r="U8" s="135"/>
      <c r="V8" s="135"/>
      <c r="W8" s="135"/>
      <c r="X8" s="135"/>
      <c r="Y8" s="135"/>
      <c r="Z8" s="135"/>
    </row>
    <row r="9" spans="1:27" x14ac:dyDescent="0.25">
      <c r="A9" t="s">
        <v>3</v>
      </c>
      <c r="B9" s="1">
        <v>2940000</v>
      </c>
      <c r="J9" t="s">
        <v>3</v>
      </c>
      <c r="K9" s="1">
        <v>150000</v>
      </c>
      <c r="S9" s="135"/>
      <c r="T9" s="135"/>
      <c r="U9" s="135"/>
      <c r="V9" s="135"/>
      <c r="W9" s="135"/>
      <c r="X9" s="135"/>
      <c r="Y9" s="135"/>
      <c r="Z9" s="135"/>
    </row>
    <row r="10" spans="1:27" x14ac:dyDescent="0.25">
      <c r="A10" t="s">
        <v>6</v>
      </c>
      <c r="B10" s="1">
        <v>1225000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51260000</v>
      </c>
      <c r="J15" s="12" t="s">
        <v>77</v>
      </c>
      <c r="K15" s="13">
        <v>8530800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146</v>
      </c>
      <c r="T21" s="135"/>
      <c r="U21" s="135"/>
      <c r="V21" s="135"/>
      <c r="W21" s="135"/>
      <c r="X21" s="135"/>
      <c r="Y21" s="135"/>
      <c r="Z21" s="135"/>
    </row>
    <row r="22" spans="1:26" x14ac:dyDescent="0.25">
      <c r="A22" t="s">
        <v>4</v>
      </c>
      <c r="B22" s="1">
        <v>8992160</v>
      </c>
      <c r="J22" t="s">
        <v>4</v>
      </c>
      <c r="K22" s="1">
        <v>0</v>
      </c>
      <c r="S22" s="135"/>
      <c r="T22" s="135"/>
      <c r="U22" s="135"/>
      <c r="V22" s="135"/>
      <c r="W22" s="135"/>
      <c r="X22" s="135"/>
      <c r="Y22" s="135"/>
      <c r="Z22" s="135"/>
    </row>
    <row r="23" spans="1:26" x14ac:dyDescent="0.25">
      <c r="A23" t="s">
        <v>8</v>
      </c>
      <c r="B23" s="1">
        <v>0</v>
      </c>
      <c r="J23" t="s">
        <v>8</v>
      </c>
      <c r="K23" s="1">
        <v>0</v>
      </c>
      <c r="S23" s="135"/>
      <c r="T23" s="135"/>
      <c r="U23" s="135"/>
      <c r="V23" s="135"/>
      <c r="W23" s="135"/>
      <c r="X23" s="135"/>
      <c r="Y23" s="135"/>
      <c r="Z23" s="135"/>
    </row>
    <row r="24" spans="1:26" ht="14.45" customHeight="1" x14ac:dyDescent="0.25">
      <c r="A24" t="s">
        <v>9</v>
      </c>
      <c r="B24" s="1">
        <v>63134500</v>
      </c>
      <c r="J24" t="s">
        <v>9</v>
      </c>
      <c r="K24" s="1">
        <v>0</v>
      </c>
      <c r="S24" s="135"/>
      <c r="T24" s="135"/>
      <c r="U24" s="135"/>
      <c r="V24" s="135"/>
      <c r="W24" s="135"/>
      <c r="X24" s="135"/>
      <c r="Y24" s="135"/>
      <c r="Z24" s="135"/>
    </row>
    <row r="25" spans="1:26" x14ac:dyDescent="0.25">
      <c r="A25" t="s">
        <v>7</v>
      </c>
      <c r="B25" s="1">
        <v>3484462</v>
      </c>
      <c r="J25" t="s">
        <v>7</v>
      </c>
      <c r="K25" s="1">
        <v>14484256</v>
      </c>
      <c r="S25" s="135"/>
      <c r="T25" s="135"/>
      <c r="U25" s="135"/>
      <c r="V25" s="135"/>
      <c r="W25" s="135"/>
      <c r="X25" s="135"/>
      <c r="Y25" s="135"/>
      <c r="Z25" s="135"/>
    </row>
    <row r="26" spans="1:26" ht="14.45" customHeight="1" x14ac:dyDescent="0.25">
      <c r="A26" t="s">
        <v>3</v>
      </c>
      <c r="B26" s="1">
        <v>4720884</v>
      </c>
      <c r="J26" t="s">
        <v>3</v>
      </c>
      <c r="K26" s="1">
        <v>330301.81086519122</v>
      </c>
      <c r="S26" s="135"/>
      <c r="T26" s="135"/>
      <c r="U26" s="135"/>
      <c r="V26" s="135"/>
      <c r="W26" s="135"/>
      <c r="X26" s="135"/>
      <c r="Y26" s="135"/>
      <c r="Z26" s="135"/>
    </row>
    <row r="27" spans="1:26" x14ac:dyDescent="0.25">
      <c r="A27" t="s">
        <v>6</v>
      </c>
      <c r="B27" s="1">
        <v>1967035</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82299041</v>
      </c>
      <c r="J32" s="12" t="s">
        <v>77</v>
      </c>
      <c r="K32" s="13">
        <v>14814557.810865192</v>
      </c>
    </row>
    <row r="35" spans="1:15" x14ac:dyDescent="0.25">
      <c r="B35" t="s">
        <v>79</v>
      </c>
      <c r="C35" t="s">
        <v>80</v>
      </c>
      <c r="D35" t="s">
        <v>24</v>
      </c>
      <c r="H35" t="s">
        <v>80</v>
      </c>
      <c r="I35" t="s">
        <v>24</v>
      </c>
    </row>
    <row r="36" spans="1:15" x14ac:dyDescent="0.25">
      <c r="A36" t="s">
        <v>128</v>
      </c>
      <c r="B36" s="14">
        <v>59790800</v>
      </c>
      <c r="C36" s="14">
        <v>51260000</v>
      </c>
      <c r="D36" s="14">
        <v>8530800</v>
      </c>
      <c r="G36" t="s">
        <v>128</v>
      </c>
      <c r="H36" s="15">
        <v>0.8573225312255397</v>
      </c>
      <c r="I36" s="15">
        <v>0.14267746877446028</v>
      </c>
    </row>
    <row r="37" spans="1:15" x14ac:dyDescent="0.25">
      <c r="A37" t="s">
        <v>127</v>
      </c>
      <c r="B37" s="14">
        <v>97113598.810865194</v>
      </c>
      <c r="C37" s="14">
        <v>82299041</v>
      </c>
      <c r="D37" s="14">
        <v>14814557.810865192</v>
      </c>
      <c r="G37" t="s">
        <v>127</v>
      </c>
      <c r="H37" s="15">
        <v>0.8474512530452355</v>
      </c>
      <c r="I37" s="15">
        <v>0.15254874695476447</v>
      </c>
    </row>
    <row r="38" spans="1:15" x14ac:dyDescent="0.25">
      <c r="O38" s="17">
        <v>8888734686519.1152</v>
      </c>
    </row>
    <row r="67" spans="19:25" x14ac:dyDescent="0.25">
      <c r="S67" s="133" t="s">
        <v>147</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148</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147</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148</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149</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2716.46</v>
      </c>
      <c r="J11" s="19"/>
      <c r="K11" s="19"/>
    </row>
    <row r="12" spans="2:57" ht="14.45" customHeight="1" thickBot="1" x14ac:dyDescent="0.25">
      <c r="B12" s="19"/>
      <c r="C12" s="19"/>
      <c r="D12" s="19"/>
      <c r="E12" s="19"/>
      <c r="F12" s="19"/>
      <c r="G12" s="43" t="s">
        <v>93</v>
      </c>
      <c r="H12" s="44" t="s">
        <v>94</v>
      </c>
      <c r="I12" s="45">
        <v>3084150</v>
      </c>
      <c r="J12" s="19"/>
      <c r="K12" s="19"/>
    </row>
    <row r="13" spans="2:57" ht="14.45" customHeight="1" thickBot="1" x14ac:dyDescent="0.25">
      <c r="B13" s="19"/>
      <c r="C13" s="19"/>
      <c r="D13" s="19"/>
      <c r="E13" s="19"/>
      <c r="F13" s="19"/>
      <c r="G13" s="43" t="s">
        <v>95</v>
      </c>
      <c r="H13" s="44" t="s">
        <v>94</v>
      </c>
      <c r="I13" s="45">
        <v>17968718</v>
      </c>
      <c r="J13" s="19"/>
      <c r="K13" s="19"/>
    </row>
    <row r="14" spans="2:57" ht="14.45" customHeight="1" thickBot="1" x14ac:dyDescent="0.25">
      <c r="B14" s="19"/>
      <c r="C14" s="19"/>
      <c r="D14" s="19"/>
      <c r="E14" s="19"/>
      <c r="F14" s="19"/>
      <c r="G14" s="43" t="s">
        <v>96</v>
      </c>
      <c r="H14" s="44" t="s">
        <v>97</v>
      </c>
      <c r="I14" s="46">
        <v>35.75</v>
      </c>
      <c r="J14" s="19"/>
      <c r="K14" s="19"/>
    </row>
    <row r="15" spans="2:57" ht="14.45" customHeight="1" thickBot="1" x14ac:dyDescent="0.25">
      <c r="B15" s="19"/>
      <c r="C15" s="19"/>
      <c r="D15" s="19"/>
      <c r="E15" s="19"/>
      <c r="F15" s="19"/>
      <c r="G15" s="43" t="s">
        <v>98</v>
      </c>
      <c r="H15" s="44" t="s">
        <v>67</v>
      </c>
      <c r="I15" s="47">
        <v>38.628731350173908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150</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151</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2716.46</v>
      </c>
      <c r="AS25" s="21" t="s">
        <v>65</v>
      </c>
    </row>
    <row r="26" spans="2:46" x14ac:dyDescent="0.2">
      <c r="B26" s="155" t="s">
        <v>133</v>
      </c>
      <c r="C26" s="139" t="s">
        <v>152</v>
      </c>
      <c r="D26" s="139"/>
      <c r="E26" s="139"/>
      <c r="F26" s="139"/>
      <c r="G26" s="139"/>
      <c r="H26" s="139"/>
      <c r="I26" s="139"/>
      <c r="J26" s="139"/>
      <c r="K26" s="139"/>
      <c r="L26" s="139"/>
      <c r="M26" s="139"/>
      <c r="N26" s="139"/>
      <c r="O26" s="140"/>
      <c r="AP26" s="21" t="s">
        <v>64</v>
      </c>
      <c r="AR26" s="71">
        <v>25788.30527377981</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153</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3.7658</v>
      </c>
      <c r="AT30" s="98">
        <v>35750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154</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134627.35</v>
      </c>
      <c r="AV39" s="100">
        <v>3.77</v>
      </c>
      <c r="AW39" s="101">
        <v>2.092111111111111</v>
      </c>
    </row>
    <row r="40" spans="2:49" ht="14.45" customHeight="1" x14ac:dyDescent="0.2">
      <c r="B40" s="19"/>
      <c r="C40" s="48"/>
      <c r="D40" s="52" t="s">
        <v>109</v>
      </c>
      <c r="E40" s="162">
        <v>2824.35</v>
      </c>
      <c r="F40" s="162">
        <v>3012.6400000000003</v>
      </c>
      <c r="G40" s="162">
        <v>3200.93</v>
      </c>
      <c r="H40" s="162">
        <v>3389.22</v>
      </c>
      <c r="I40" s="162">
        <v>3577.51</v>
      </c>
      <c r="J40" s="163">
        <v>3765.8</v>
      </c>
      <c r="K40" s="162">
        <v>3954.0899999999997</v>
      </c>
      <c r="L40" s="162">
        <v>4142.38</v>
      </c>
      <c r="M40" s="162">
        <v>4330.6699999999992</v>
      </c>
      <c r="N40" s="162">
        <v>4518.96</v>
      </c>
      <c r="O40" s="162">
        <v>4707.25</v>
      </c>
      <c r="AT40" s="21" t="s">
        <v>62</v>
      </c>
      <c r="AU40" s="99">
        <v>97113.600000000006</v>
      </c>
      <c r="AV40" s="100">
        <v>2.72</v>
      </c>
      <c r="AW40" s="101">
        <v>1.6242231246278691</v>
      </c>
    </row>
    <row r="41" spans="2:49" x14ac:dyDescent="0.2">
      <c r="B41" s="19"/>
      <c r="C41" s="53">
        <v>-0.2</v>
      </c>
      <c r="D41" s="54">
        <v>20785.05</v>
      </c>
      <c r="E41" s="110">
        <v>-0.39550942434942182</v>
      </c>
      <c r="F41" s="110">
        <v>-0.35521005263938321</v>
      </c>
      <c r="G41" s="110">
        <v>-0.31491068092934471</v>
      </c>
      <c r="H41" s="110">
        <v>-0.27461130921930621</v>
      </c>
      <c r="I41" s="110">
        <v>-0.23431193750926749</v>
      </c>
      <c r="J41" s="110">
        <v>-0.19401256579922899</v>
      </c>
      <c r="K41" s="110">
        <v>-0.15371319408919049</v>
      </c>
      <c r="L41" s="110">
        <v>-0.11341382237915187</v>
      </c>
      <c r="M41" s="110">
        <v>-7.3114450669113484E-2</v>
      </c>
      <c r="N41" s="110">
        <v>-3.2815078959074873E-2</v>
      </c>
      <c r="O41" s="110">
        <v>7.4842927509637391E-3</v>
      </c>
      <c r="AT41" s="21" t="s">
        <v>61</v>
      </c>
      <c r="AU41" s="99">
        <v>37513.75</v>
      </c>
      <c r="AV41" s="100"/>
      <c r="AW41" s="101">
        <v>0.27864880353063476</v>
      </c>
    </row>
    <row r="42" spans="2:49" x14ac:dyDescent="0.2">
      <c r="B42" s="19"/>
      <c r="C42" s="53">
        <v>-0.15</v>
      </c>
      <c r="D42" s="54">
        <v>25981.3125</v>
      </c>
      <c r="E42" s="110">
        <v>-0.2443867804367772</v>
      </c>
      <c r="F42" s="110">
        <v>-0.19401256579922888</v>
      </c>
      <c r="G42" s="110">
        <v>-0.14363835116168078</v>
      </c>
      <c r="H42" s="110">
        <v>-9.3264136524132679E-2</v>
      </c>
      <c r="I42" s="110">
        <v>-4.2889921886584359E-2</v>
      </c>
      <c r="J42" s="110">
        <v>7.4842927509637391E-3</v>
      </c>
      <c r="K42" s="110">
        <v>5.7858507388511837E-2</v>
      </c>
      <c r="L42" s="110">
        <v>0.10823272202606016</v>
      </c>
      <c r="M42" s="110">
        <v>0.15860693666360826</v>
      </c>
      <c r="N42" s="110">
        <v>0.20898115130115658</v>
      </c>
      <c r="O42" s="110">
        <v>0.2593553659387049</v>
      </c>
    </row>
    <row r="43" spans="2:49" x14ac:dyDescent="0.2">
      <c r="B43" s="19"/>
      <c r="C43" s="53">
        <v>-0.1</v>
      </c>
      <c r="D43" s="54">
        <v>30566.25</v>
      </c>
      <c r="E43" s="110">
        <v>-0.11104327110209078</v>
      </c>
      <c r="F43" s="110">
        <v>-5.1779489175563409E-2</v>
      </c>
      <c r="G43" s="110">
        <v>7.4842927509637391E-3</v>
      </c>
      <c r="H43" s="110">
        <v>6.6748074677490887E-2</v>
      </c>
      <c r="I43" s="110">
        <v>0.12601185660401848</v>
      </c>
      <c r="J43" s="110">
        <v>0.18527563853054563</v>
      </c>
      <c r="K43" s="110">
        <v>0.24453942045707278</v>
      </c>
      <c r="L43" s="110">
        <v>0.30380320238360015</v>
      </c>
      <c r="M43" s="110">
        <v>0.36306698431012729</v>
      </c>
      <c r="N43" s="110">
        <v>0.42233076623665466</v>
      </c>
      <c r="O43" s="110">
        <v>0.48159454816318203</v>
      </c>
      <c r="AU43" s="21">
        <v>122908.5</v>
      </c>
    </row>
    <row r="44" spans="2:49" x14ac:dyDescent="0.2">
      <c r="B44" s="19"/>
      <c r="C44" s="53">
        <v>-0.05</v>
      </c>
      <c r="D44" s="54">
        <v>33962.5</v>
      </c>
      <c r="E44" s="110">
        <v>-1.227030122454531E-2</v>
      </c>
      <c r="F44" s="110">
        <v>5.3578345360485002E-2</v>
      </c>
      <c r="G44" s="110">
        <v>0.11942699194551532</v>
      </c>
      <c r="H44" s="110">
        <v>0.18527563853054563</v>
      </c>
      <c r="I44" s="110">
        <v>0.25112428511557594</v>
      </c>
      <c r="J44" s="110">
        <v>0.31697293170060625</v>
      </c>
      <c r="K44" s="110">
        <v>0.38282157828563657</v>
      </c>
      <c r="L44" s="110">
        <v>0.44867022487066688</v>
      </c>
      <c r="M44" s="110">
        <v>0.51451887145569697</v>
      </c>
      <c r="N44" s="110">
        <v>0.5803675180407275</v>
      </c>
      <c r="O44" s="110">
        <v>0.64621616462575782</v>
      </c>
      <c r="AU44" s="21">
        <v>169805.872</v>
      </c>
    </row>
    <row r="45" spans="2:49" x14ac:dyDescent="0.2">
      <c r="B45" s="19"/>
      <c r="C45" s="50" t="s">
        <v>107</v>
      </c>
      <c r="D45" s="55">
        <v>35750</v>
      </c>
      <c r="E45" s="110">
        <v>3.9715472395215334E-2</v>
      </c>
      <c r="F45" s="110">
        <v>0.10902983722156323</v>
      </c>
      <c r="G45" s="110">
        <v>0.1783442020479109</v>
      </c>
      <c r="H45" s="110">
        <v>0.24765856687425836</v>
      </c>
      <c r="I45" s="110">
        <v>0.31697293170060625</v>
      </c>
      <c r="J45" s="110">
        <v>0.38628729652695393</v>
      </c>
      <c r="K45" s="110">
        <v>0.4556016613533016</v>
      </c>
      <c r="L45" s="110">
        <v>0.52491602617964928</v>
      </c>
      <c r="M45" s="110">
        <v>0.59423039100599695</v>
      </c>
      <c r="N45" s="110">
        <v>0.66354475583234485</v>
      </c>
      <c r="O45" s="110">
        <v>0.7328591206586923</v>
      </c>
    </row>
    <row r="46" spans="2:49" ht="14.45" customHeight="1" x14ac:dyDescent="0.2">
      <c r="B46" s="19"/>
      <c r="C46" s="53">
        <v>0.05</v>
      </c>
      <c r="D46" s="54">
        <v>37537.5</v>
      </c>
      <c r="E46" s="110">
        <v>9.1701246014976201E-2</v>
      </c>
      <c r="F46" s="110">
        <v>0.16448132908264124</v>
      </c>
      <c r="G46" s="110">
        <v>0.23726141215030627</v>
      </c>
      <c r="H46" s="110">
        <v>0.31004149521797131</v>
      </c>
      <c r="I46" s="110">
        <v>0.38282157828563657</v>
      </c>
      <c r="J46" s="110">
        <v>0.4556016613533016</v>
      </c>
      <c r="K46" s="110">
        <v>0.52838174442096664</v>
      </c>
      <c r="L46" s="110">
        <v>0.60116182748863189</v>
      </c>
      <c r="M46" s="110">
        <v>0.67394191055629671</v>
      </c>
      <c r="N46" s="110">
        <v>0.74672199362396174</v>
      </c>
      <c r="O46" s="110">
        <v>0.819502076691627</v>
      </c>
    </row>
    <row r="47" spans="2:49" x14ac:dyDescent="0.2">
      <c r="B47" s="19"/>
      <c r="C47" s="53">
        <v>0.1</v>
      </c>
      <c r="D47" s="54">
        <v>41291.25</v>
      </c>
      <c r="E47" s="110">
        <v>0.20087137061647375</v>
      </c>
      <c r="F47" s="110">
        <v>0.28092946199090552</v>
      </c>
      <c r="G47" s="110">
        <v>0.36098755336533705</v>
      </c>
      <c r="H47" s="110">
        <v>0.44104564473976859</v>
      </c>
      <c r="I47" s="110">
        <v>0.52110373611420013</v>
      </c>
      <c r="J47" s="110">
        <v>0.60116182748863167</v>
      </c>
      <c r="K47" s="110">
        <v>0.68121991886306321</v>
      </c>
      <c r="L47" s="110">
        <v>0.76127801023749497</v>
      </c>
      <c r="M47" s="110">
        <v>0.84133610161192651</v>
      </c>
      <c r="N47" s="110">
        <v>0.92139419298635805</v>
      </c>
      <c r="O47" s="110">
        <v>1.00145228436079</v>
      </c>
    </row>
    <row r="48" spans="2:49" x14ac:dyDescent="0.2">
      <c r="B48" s="19"/>
      <c r="C48" s="53">
        <v>0.15</v>
      </c>
      <c r="D48" s="54">
        <v>47484.9375</v>
      </c>
      <c r="E48" s="110">
        <v>0.381002076208945</v>
      </c>
      <c r="F48" s="110">
        <v>0.47306888128954139</v>
      </c>
      <c r="G48" s="110">
        <v>0.56513568637013756</v>
      </c>
      <c r="H48" s="110">
        <v>0.65720249145073373</v>
      </c>
      <c r="I48" s="110">
        <v>0.74926929653133034</v>
      </c>
      <c r="J48" s="110">
        <v>0.84133610161192651</v>
      </c>
      <c r="K48" s="110">
        <v>0.93340290669252268</v>
      </c>
      <c r="L48" s="110">
        <v>1.0254697117731193</v>
      </c>
      <c r="M48" s="110">
        <v>1.1175365168537152</v>
      </c>
      <c r="N48" s="110">
        <v>1.2096033219343116</v>
      </c>
      <c r="O48" s="110">
        <v>1.3016701270149085</v>
      </c>
    </row>
    <row r="49" spans="2:45" ht="15" thickBot="1" x14ac:dyDescent="0.25">
      <c r="B49" s="19"/>
      <c r="C49" s="53">
        <v>0.2</v>
      </c>
      <c r="D49" s="56">
        <v>56981.925000000003</v>
      </c>
      <c r="E49" s="110">
        <v>0.65720249145073373</v>
      </c>
      <c r="F49" s="110">
        <v>0.76768265754744958</v>
      </c>
      <c r="G49" s="110">
        <v>0.8781628236441652</v>
      </c>
      <c r="H49" s="110">
        <v>0.98864298974088083</v>
      </c>
      <c r="I49" s="110">
        <v>1.0991231558375967</v>
      </c>
      <c r="J49" s="110">
        <v>1.2096033219343116</v>
      </c>
      <c r="K49" s="110">
        <v>1.3200834880310275</v>
      </c>
      <c r="L49" s="110">
        <v>1.4305636541277433</v>
      </c>
      <c r="M49" s="110">
        <v>1.5410438202244583</v>
      </c>
      <c r="N49" s="110">
        <v>1.6515239863211741</v>
      </c>
      <c r="O49" s="110">
        <v>1.76200415241789</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35750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1672.47</v>
      </c>
      <c r="BA66" s="21" t="s">
        <v>65</v>
      </c>
    </row>
    <row r="67" spans="2:55" x14ac:dyDescent="0.2">
      <c r="B67" s="19"/>
      <c r="C67" s="19"/>
      <c r="D67" s="19"/>
      <c r="E67" s="19"/>
      <c r="F67" s="19"/>
      <c r="G67" s="19"/>
      <c r="H67" s="19"/>
      <c r="I67" s="19"/>
      <c r="J67" s="19"/>
      <c r="K67" s="19"/>
      <c r="AS67" s="21" t="s">
        <v>11</v>
      </c>
      <c r="AT67" s="99">
        <v>64350</v>
      </c>
      <c r="AU67" s="100">
        <v>1.8</v>
      </c>
      <c r="AV67" s="101">
        <v>1</v>
      </c>
      <c r="AX67" s="21" t="s">
        <v>64</v>
      </c>
      <c r="AZ67" s="71">
        <v>33217.111111111109</v>
      </c>
      <c r="BA67" s="21" t="s">
        <v>63</v>
      </c>
    </row>
    <row r="68" spans="2:55" x14ac:dyDescent="0.2">
      <c r="B68" s="19"/>
      <c r="C68" s="19"/>
      <c r="D68" s="19"/>
      <c r="E68" s="19"/>
      <c r="F68" s="19"/>
      <c r="G68" s="19"/>
      <c r="H68" s="19"/>
      <c r="I68" s="19"/>
      <c r="J68" s="19"/>
      <c r="K68" s="19"/>
      <c r="AS68" s="21" t="s">
        <v>62</v>
      </c>
      <c r="AT68" s="99">
        <v>59790.8</v>
      </c>
      <c r="AU68" s="100">
        <v>1.67</v>
      </c>
      <c r="AV68" s="101">
        <v>0.92914996114996118</v>
      </c>
    </row>
    <row r="69" spans="2:55" x14ac:dyDescent="0.2">
      <c r="B69" s="19"/>
      <c r="C69" s="19"/>
      <c r="D69" s="19"/>
      <c r="E69" s="19"/>
      <c r="F69" s="19"/>
      <c r="G69" s="19"/>
      <c r="H69" s="19"/>
      <c r="I69" s="19"/>
      <c r="J69" s="19"/>
      <c r="K69" s="19"/>
      <c r="AS69" s="21" t="s">
        <v>61</v>
      </c>
      <c r="AT69" s="99">
        <v>4559.2</v>
      </c>
      <c r="AU69" s="100"/>
      <c r="AV69" s="101">
        <v>7.0850038850038849E-2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155</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156</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157</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158</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1.35</v>
      </c>
      <c r="AU86" s="104">
        <v>1.44</v>
      </c>
      <c r="AV86" s="104">
        <v>1.53</v>
      </c>
      <c r="AW86" s="104">
        <v>1.62</v>
      </c>
      <c r="AX86" s="104">
        <v>1.71</v>
      </c>
      <c r="AY86" s="105">
        <v>1.8</v>
      </c>
      <c r="AZ86" s="104">
        <v>1.8900000000000001</v>
      </c>
      <c r="BA86" s="104">
        <v>1.98</v>
      </c>
      <c r="BB86" s="104">
        <v>2.0700000000000003</v>
      </c>
      <c r="BC86" s="104">
        <v>2.16</v>
      </c>
      <c r="BD86" s="104">
        <v>2.25</v>
      </c>
    </row>
    <row r="87" spans="2:56" x14ac:dyDescent="0.2">
      <c r="B87" s="19"/>
      <c r="C87" s="19"/>
      <c r="D87" s="19"/>
      <c r="E87" s="19"/>
      <c r="F87" s="19"/>
      <c r="G87" s="19"/>
      <c r="H87" s="19"/>
      <c r="I87" s="19"/>
      <c r="J87" s="19"/>
      <c r="K87" s="19"/>
      <c r="AR87" s="21">
        <v>-0.2</v>
      </c>
      <c r="AS87" s="104">
        <v>20785.05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25981.3125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30566.25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33962.5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35750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37537.5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41291.25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47484.9375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56981.925000000003</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2024-08-09T13:37:33Z</dcterms:modified>
</cp:coreProperties>
</file>