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3857F967-5742-458B-B19A-FBED6BF16A5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<sst xmlns="http://schemas.openxmlformats.org/spreadsheetml/2006/main" count="350" uniqueCount="161">
  <si>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</si>
  <si>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</si>
  <si>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</si>
  <si>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</si>
  <si>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</si>
  <si>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</si>
  <si>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</si>
  <si>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</si>
  <si>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</si>
  <si>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</si>
  <si>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</si>
  <si>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</si>
  <si>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</si>
  <si>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</si>
  <si>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</si>
  <si>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</si>
  <si>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</si>
  <si>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</si>
  <si>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</si>
  <si>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</si>
  <si>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</si>
  <si>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</si>
  <si>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</si>
  <si>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</si>
  <si>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</si>
  <si>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</si>
  <si>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</si>
  <si>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</si>
  <si>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</si>
  <si>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</si>
  <si>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</si>
  <si>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</si>
  <si>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</si>
  <si>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</si>
  <si>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</si>
  <si>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</si>
  <si>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</si>
  <si>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</si>
  <si>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</si>
  <si>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</si>
  <si>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</si>
  <si>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</si>
  <si>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</si>
  <si>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</si>
  <si>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</si>
  <si>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</si>
  <si>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</si>
  <si>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</si>
  <si>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</si>
  <si>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</si>
  <si>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</si>
  <si>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</si>
  <si>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</si>
  <si>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</si>
  <si>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</si>
  <si>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</si>
  <si>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</si>
  <si>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</si>
  <si>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</si>
  <si>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</si>
  <si>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</si>
  <si>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</si>
  <si>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</si>
  <si>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</si>
  <si>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</si>
  <si>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</si>
  <si>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</si>
  <si>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</si>
  <si>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</si>
  <si>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</si>
  <si>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</si>
  <si>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</si>
  <si>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</si>
  <si>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</si>
  <si>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</si>
  <si>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</si>
  <si>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</si>
  <si>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</si>
  <si>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</si>
  <si>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</si>
  <si>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</si>
  <si>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</si>
  <si>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</si>
  <si>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</si>
  <si>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</si>
  <si>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</si>
  <si>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</si>
  <si>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</si>
  <si>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</si>
  <si>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</si>
  <si>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</si>
  <si>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</si>
  <si>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</si>
  <si>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</si>
  <si>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</si>
  <si>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</si>
  <si>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</si>
  <si>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</si>
  <si>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</si>
  <si>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</si>
  <si>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</si>
  <si>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</si>
  <si>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</si>
  <si>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</si>
  <si>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</si>
  <si>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</si>
  <si>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</si>
  <si>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</si>
  <si>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</si>
  <si>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</si>
  <si>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</si>
  <si>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</si>
  <si>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</si>
  <si>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</si>
  <si>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</si>
  <si>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</si>
  <si>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</si>
  <si>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</si>
  <si>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</si>
  <si>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</si>
  <si>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</si>
  <si>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</si>
  <si>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</si>
  <si>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</si>
  <si>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BIJAO TRADICIONAL SANTANDER VÉLEZ</t>
  </si>
  <si>
    <t>Santander</t>
  </si>
  <si>
    <t>Material de propagacion: Colino/Plántula // Distancia de siembra: 1,5 x 1,5 // Densidad de siembra - Plantas/Ha.: 4.444 // Duracion del ciclo: 10 años // Productividad/Ha/Ciclo: 19.080 kg // Inicio de Produccion desde la siembra: año 2  // Duracion de la etapa productiva: 9 años // Productividad promedio en etapa productiva  // Cultivo asociado: NA // Productividad promedio etapa productiva: 2.120 kg // % Rendimiento 1ra. Calidad: 100 // % Rendimiento 2da. Calidad: 0 // Precio de venta ponderado por calidad: $18.199 // Valor Jornal: $51.220 // Otros: NA</t>
  </si>
  <si>
    <t>2024 Q2</t>
  </si>
  <si>
    <t>2017 Q2</t>
  </si>
  <si>
    <t>El presente documento corresponde a una actualización del documento PDF de la AgroGuía correspondiente a Bijao Tradicional Santander Vélez publicada en la página web, y consta de las siguientes partes:</t>
  </si>
  <si>
    <t>- Flujo anualizado de los ingresos (precio y rendimiento) y los costos de producción para una hectárea de
Bijao Tradicional Santander Vélez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</si>
  <si>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Bijao Tradicional Santander Vélez.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</si>
  <si>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</si>
  <si>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</si>
  <si>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</si>
  <si>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</si>
  <si>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Bijao Tradicional Santander Vélez.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</si>
  <si>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</si>
  <si>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</si>
  <si>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Bijao Tradicional Santander Vélez, en lo que respecta a la mano de obra incluye actividades como la preparación del terreno, la siembra, el trazado y el ahoyado, entre otras, y ascienden a un total de $2,5 millones de pesos (equivalente a 48 jornales). En cuanto a los insumos, se incluyen los gastos relacionados con el material vegetal y las enmiendas, que en conjunto ascienden a  $4,9 millones.</t>
  </si>
  <si>
    <t>*** Los costos de sostenimiento del año 1 comprenden tanto los gastos relacionados con la mano de obra como aquellos asociados con los insumos necesarios desde el momento de la siembra de las plantas hasta finalizar el año 1. Para el caso de Bijao Tradicional Santander Vélez, en lo que respecta a la mano de obra incluye actividades como la fertilización, riego, control de malezas, plagas y enfermedades, entre otras, y ascienden a un total de $1,5 millones de pesos (equivalente a 30 jornales). En cuanto a los insumos, se incluyen los fertilizantes, plaguicidas, transportes, entre otras, que en conjunto ascienden a  $1,1 millones.</t>
  </si>
  <si>
    <t>Nota 1: en caso de utilizar esta información para el desarrollo de otras publicaciones, por favor citar FINAGRO, "Agro Guía - Marcos de Referencia Agroeconómicos"</t>
  </si>
  <si>
    <t>Los costos totales del ciclo para esta actualización (2024 Q2) equivalen a $171,0 millones, en comparación con los costos del marco original que ascienden a $116,0 millones, (mes de publicación del marco: mayo - 2017).
La rentabilidad actualizada (2024 Q2) subió frente a la rentabilidad de la primera AgroGuía, pasando del 21,0% al 103,0%. Mientras que el crecimiento de los costos fue del 147,4%, el crecimiento de los ingresos fue del 236,4%.</t>
  </si>
  <si>
    <t>En cuanto a los costos de mano de obra de la AgroGuía actualizada, se destaca la participación de cosecha y beneficio seguido de fertilización, que representan el 95% y el 2% del costo total, respectivamente. En cuanto a los costos de insumos, se destaca la participación de fertilización seguido de instalación, que representan el 64% y el 34% del costo total, respectivamente.</t>
  </si>
  <si>
    <t>subió</t>
  </si>
  <si>
    <t>A continuación, se presenta la desagregación de los costos de mano de obra e insumos según las diferentes actividades vinculadas a la producción de BIJAO TRADICIONAL SANTANDER VÉLEZ</t>
  </si>
  <si>
    <t>En cuanto a los costos de mano de obra, se destaca la participación de cosecha y beneficio segido por fertilización que representan el 95% y el 2% del costo total, respectivamente. En cuanto a los costos de insumos, se destaca la participación de fertilización segido por instalación que representan el 58% y el 41% del costo total, respectivamente.</t>
  </si>
  <si>
    <t>En cuanto a los costos de mano de obra, se destaca la participación de cosecha y beneficio segido por fertilización que representan el 95% y el 2% del costo total, respectivamente. En cuanto a los costos de insumos, se destaca la participación de fertilización segido por instalación que representan el 64% y el 34% del costo total, respectivamente.</t>
  </si>
  <si>
    <t>En cuanto a los costos de mano de obra, se destaca la participación de cosecha y beneficio segido por fertilización que representan el 95% y el 2% del costo total, respectivamente.</t>
  </si>
  <si>
    <t>En cuanto a los costos de insumos, se destaca la participación de fertilización segido por instalación que representan el 64% y el 34% del costo total, respectivamente.</t>
  </si>
  <si>
    <t>En cuanto a los costos de insumos, se destaca la participación de fertilización segido por instalación que representan el 58% y el 41% del costo total, respectivamente.</t>
  </si>
  <si>
    <t>En cuanto a los costos de mano de obra, se destaca la participación de cosecha y beneficio segido por fertilización que representan el 95% y el 2% del costo total, respectivamente.En cuanto a los costos de insumos, se destaca la participación de fertilización segido por instalación que representan el 58% y el 41% del costo total, respectivamente.</t>
  </si>
  <si>
    <t>De acuerdo con el comportamiento histórico del sistema productivo, se efectuó un análisis de sensibilidad del margen de utilidad obtenido en la producción de BIJAO TRADICIONAL SANTANDER VÉLEZ, frente a diferentes escenarios de variación de precios de venta en finca y rendimientos probables (kg/ha).</t>
  </si>
  <si>
    <t>Con un precio ponderado de COP $ 18.199/kg y con un rendimiento por hectárea de 19.080 kg por ciclo; el margen de utilidad obtenido en la producción de bijao es del 51%.</t>
  </si>
  <si>
    <t>El precio mínimo ponderado para cubrir los costos de producción, con un rendimiento de 19.080 kg para todo el ciclo de producción, es COP $ 8.963/kg.</t>
  </si>
  <si>
    <t>El rendimiento mínimo por ha/ciclo para cubrir los costos de producción, con un precio ponderado de COP $ 18.199, es de 9.397 kg/ha para todo el ciclo.</t>
  </si>
  <si>
    <t>El siguiente cuadro presenta diferentes escenarios de rentabilidad para el sistema productivo de BIJAO TRADICIONAL SANTANDER VÉLEZ, con respecto a diferentes niveles de productividad (kg./ha.) y precios ($/kg.).</t>
  </si>
  <si>
    <t>De acuerdo con el comportamiento histórico del sistema productivo, se efectuó un análisis de sensibilidad del margen de utilidad obtenido en la producción de BIJAO TRADICIONAL SANTANDER VÉLEZ, frente a diferentes escenarios de variación de precios de venta en finca y rendimientos probables (t/ha)</t>
  </si>
  <si>
    <t>Con un precio ponderado de COP $$ 7.700/kg y con un rendimiento por hectárea de 19.080 kg por ciclo; el margen de utilidad obtenido en la producción de bijao es del 21%.</t>
  </si>
  <si>
    <t>El precio mínimo ponderado para cubrir los costos de producción, con un rendimiento de 19.080 kg para todo el ciclo de producción, es COP $ 6.080/kg.</t>
  </si>
  <si>
    <t>El rendimiento mínimo por ha/ciclo para cubrir los costos de producción, con un precio ponderado de COP $ 7.700, es de 15.065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</si>
</sst>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116003096</c:v>
                </c:pt>
                <c:pt idx="1">
                  <c:v>171021071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107087896</c:v>
                </c:pt>
                <c:pt idx="1">
                  <c:v>156724500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8915200</c:v>
                </c:pt>
                <c:pt idx="1">
                  <c:v>14296571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0.92314687876951151</c:v>
                </c:pt>
                <c:pt idx="1">
                  <c:v>0.91640462244561671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7.6853121230488541E-2</c:v>
                </c:pt>
                <c:pt idx="1">
                  <c:v>8.3595377554383343E-2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3">
                  <c:v>9204140</c:v>
                </c:pt>
                <c:pt idx="4">
                  <c:v>4879713</c:v>
                </c:pt>
                <c:pt idx="5">
                  <c:v>212718</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2151240</c:v>
                </c:pt>
                <c:pt idx="1">
                  <c:v>0</c:v>
                </c:pt>
                <c:pt idx="2">
                  <c:v>149546384</c:v>
                </c:pt>
                <c:pt idx="3">
                  <c:v>2561000</c:v>
                </c:pt>
                <c:pt idx="4">
                  <c:v>2465876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0.92314687876951151</c:v>
                </c:pt>
                <c:pt idx="1">
                  <c:v>0.91640462244561671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7.6853121230488541E-2</c:v>
                </c:pt>
                <c:pt idx="1">
                  <c:v>8.3595377554383343E-2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1470000</c:v>
                </c:pt>
                <c:pt idx="1">
                  <c:v>0</c:v>
                </c:pt>
                <c:pt idx="2">
                  <c:v>102182896</c:v>
                </c:pt>
                <c:pt idx="3">
                  <c:v>1750000</c:v>
                </c:pt>
                <c:pt idx="4">
                  <c:v>1685000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0</c:v>
                </c:pt>
                <c:pt idx="3">
                  <c:v>5200000</c:v>
                </c:pt>
                <c:pt idx="4">
                  <c:v>3625200</c:v>
                </c:pt>
                <c:pt idx="5">
                  <c:v>90000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2151240</c:v>
                </c:pt>
                <c:pt idx="1">
                  <c:v>0</c:v>
                </c:pt>
                <c:pt idx="2">
                  <c:v>149546384</c:v>
                </c:pt>
                <c:pt idx="3">
                  <c:v>2561000</c:v>
                </c:pt>
                <c:pt idx="4">
                  <c:v>2465876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0</c:v>
                </c:pt>
                <c:pt idx="3">
                  <c:v>9204140</c:v>
                </c:pt>
                <c:pt idx="4">
                  <c:v>4879713</c:v>
                </c:pt>
                <c:pt idx="5">
                  <c:v>212718</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116003096</c:v>
                </c:pt>
                <c:pt idx="1">
                  <c:v>171021071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107087896</c:v>
                </c:pt>
                <c:pt idx="1">
                  <c:v>156724500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8915200</c:v>
                </c:pt>
                <c:pt idx="1">
                  <c:v>14296571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2465.88</v>
      </c>
      <c r="C7" s="22">
        <v>1536.6</v>
      </c>
      <c r="D7" s="22">
        <v>8153.7</v>
      </c>
      <c r="E7" s="22">
        <v>18825.04</v>
      </c>
      <c r="F7" s="22">
        <v>18825.04</v>
      </c>
      <c r="G7" s="22">
        <v>18825.04</v>
      </c>
      <c r="H7" s="22">
        <v>18825.04</v>
      </c>
      <c r="I7" s="22">
        <v>18825.04</v>
      </c>
      <c r="J7" s="22">
        <v>18825.04</v>
      </c>
      <c r="K7" s="22">
        <v>16541.2</v>
      </c>
      <c r="L7" s="22">
        <v>15076.88</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156724.5</v>
      </c>
      <c r="AH7" s="23">
        <v>0.91640462244561682</v>
      </c>
    </row>
    <row r="8" spans="1:34" x14ac:dyDescent="0.2">
      <c r="A8" s="5" t="s">
        <v>122</v>
      </c>
      <c r="B8" s="22">
        <v>4879.71</v>
      </c>
      <c r="C8" s="22">
        <v>1133.1300000000001</v>
      </c>
      <c r="D8" s="22">
        <v>920.41</v>
      </c>
      <c r="E8" s="22">
        <v>920.41</v>
      </c>
      <c r="F8" s="22">
        <v>920.41</v>
      </c>
      <c r="G8" s="22">
        <v>920.41</v>
      </c>
      <c r="H8" s="22">
        <v>920.41</v>
      </c>
      <c r="I8" s="22">
        <v>920.41</v>
      </c>
      <c r="J8" s="22">
        <v>920.41</v>
      </c>
      <c r="K8" s="22">
        <v>920.41</v>
      </c>
      <c r="L8" s="22">
        <v>920.41</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14296.57</v>
      </c>
      <c r="AH8" s="23">
        <v>8.3595377554383371E-2</v>
      </c>
    </row>
    <row r="9" spans="1:34" x14ac:dyDescent="0.2">
      <c r="A9" s="9" t="s">
        <v>121</v>
      </c>
      <c r="B9" s="22">
        <v>7345.59</v>
      </c>
      <c r="C9" s="22">
        <v>2669.73</v>
      </c>
      <c r="D9" s="22">
        <v>9074.1200000000008</v>
      </c>
      <c r="E9" s="22">
        <v>19745.45</v>
      </c>
      <c r="F9" s="22">
        <v>19745.45</v>
      </c>
      <c r="G9" s="22">
        <v>19745.45</v>
      </c>
      <c r="H9" s="22">
        <v>19745.45</v>
      </c>
      <c r="I9" s="22">
        <v>19745.45</v>
      </c>
      <c r="J9" s="22">
        <v>19745.45</v>
      </c>
      <c r="K9" s="22">
        <v>17461.61</v>
      </c>
      <c r="L9" s="22">
        <v>15997.29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171021.07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1080</v>
      </c>
      <c r="E11" s="24">
        <v>2400</v>
      </c>
      <c r="F11" s="24">
        <v>2400</v>
      </c>
      <c r="G11" s="24">
        <v>2400</v>
      </c>
      <c r="H11" s="24">
        <v>2400</v>
      </c>
      <c r="I11" s="24">
        <v>2400</v>
      </c>
      <c r="J11" s="24">
        <v>2400</v>
      </c>
      <c r="K11" s="24">
        <v>2000</v>
      </c>
      <c r="L11" s="24">
        <v>1600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19080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18199</v>
      </c>
      <c r="E15" s="161">
        <v>18199</v>
      </c>
      <c r="F15" s="161">
        <v>18199</v>
      </c>
      <c r="G15" s="161">
        <v>18199</v>
      </c>
      <c r="H15" s="161">
        <v>18199</v>
      </c>
      <c r="I15" s="161">
        <v>18199</v>
      </c>
      <c r="J15" s="161">
        <v>18199</v>
      </c>
      <c r="K15" s="161">
        <v>18199</v>
      </c>
      <c r="L15" s="161">
        <v>18199</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18199</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19654.919999999998</v>
      </c>
      <c r="E19" s="22">
        <v>43677.599999999999</v>
      </c>
      <c r="F19" s="22">
        <v>43677.599999999999</v>
      </c>
      <c r="G19" s="22">
        <v>43677.599999999999</v>
      </c>
      <c r="H19" s="22">
        <v>43677.599999999999</v>
      </c>
      <c r="I19" s="22">
        <v>43677.599999999999</v>
      </c>
      <c r="J19" s="22">
        <v>43677.599999999999</v>
      </c>
      <c r="K19" s="22">
        <v>36398</v>
      </c>
      <c r="L19" s="22">
        <v>29118.400000000001</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347236.92</v>
      </c>
      <c r="AH19" s="27"/>
    </row>
    <row r="20" spans="1:34" x14ac:dyDescent="0.2">
      <c r="A20" s="3" t="s">
        <v>12</v>
      </c>
      <c r="B20" s="25">
        <v>-7345.59</v>
      </c>
      <c r="C20" s="25">
        <v>-2669.73</v>
      </c>
      <c r="D20" s="25">
        <v>10580.8</v>
      </c>
      <c r="E20" s="25">
        <v>23932.15</v>
      </c>
      <c r="F20" s="25">
        <v>23932.15</v>
      </c>
      <c r="G20" s="25">
        <v>23932.15</v>
      </c>
      <c r="H20" s="25">
        <v>23932.15</v>
      </c>
      <c r="I20" s="25">
        <v>23932.15</v>
      </c>
      <c r="J20" s="25">
        <v>23932.15</v>
      </c>
      <c r="K20" s="25">
        <v>18936.39</v>
      </c>
      <c r="L20" s="25">
        <v>13121.11</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176215.85</v>
      </c>
      <c r="AH20" s="30"/>
    </row>
    <row r="21" spans="1:34" x14ac:dyDescent="0.2">
      <c r="J21" s="19"/>
      <c r="AG21" s="88">
        <v>1.0303750758291068</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2735</v>
      </c>
      <c r="D121" s="68">
        <v>5571.3</v>
      </c>
      <c r="E121" s="68">
        <v>12862.88</v>
      </c>
      <c r="F121" s="68">
        <v>12862.88</v>
      </c>
      <c r="G121" s="68">
        <v>12862.88</v>
      </c>
      <c r="H121" s="68">
        <v>12862.88</v>
      </c>
      <c r="I121" s="68">
        <v>12862.88</v>
      </c>
      <c r="J121" s="68">
        <v>12862.88</v>
      </c>
      <c r="K121" s="68">
        <v>11302.4</v>
      </c>
      <c r="L121" s="68">
        <v>10301.92</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107087.9</v>
      </c>
      <c r="AH121" s="69">
        <v>0.92314687876951151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4235.2</v>
      </c>
      <c r="D122" s="68">
        <v>520</v>
      </c>
      <c r="E122" s="68">
        <v>520</v>
      </c>
      <c r="F122" s="68">
        <v>520</v>
      </c>
      <c r="G122" s="68">
        <v>520</v>
      </c>
      <c r="H122" s="68">
        <v>520</v>
      </c>
      <c r="I122" s="68">
        <v>520</v>
      </c>
      <c r="J122" s="68">
        <v>520</v>
      </c>
      <c r="K122" s="68">
        <v>520</v>
      </c>
      <c r="L122" s="68">
        <v>520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8915.2000000000007</v>
      </c>
      <c r="AH122" s="69">
        <v>7.6853121230488555E-2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6970.2</v>
      </c>
      <c r="D123" s="68">
        <v>6091.3</v>
      </c>
      <c r="E123" s="68">
        <v>13382.88</v>
      </c>
      <c r="F123" s="68">
        <v>13382.88</v>
      </c>
      <c r="G123" s="68">
        <v>13382.88</v>
      </c>
      <c r="H123" s="68">
        <v>13382.88</v>
      </c>
      <c r="I123" s="68">
        <v>13382.88</v>
      </c>
      <c r="J123" s="68">
        <v>13382.88</v>
      </c>
      <c r="K123" s="68">
        <v>11822.4</v>
      </c>
      <c r="L123" s="68">
        <v>10821.92</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116003.1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1080</v>
      </c>
      <c r="E125" s="71">
        <v>2400</v>
      </c>
      <c r="F125" s="71">
        <v>2400</v>
      </c>
      <c r="G125" s="71">
        <v>2400</v>
      </c>
      <c r="H125" s="71">
        <v>2400</v>
      </c>
      <c r="I125" s="71">
        <v>2400</v>
      </c>
      <c r="J125" s="71">
        <v>2400</v>
      </c>
      <c r="K125" s="71">
        <v>2000</v>
      </c>
      <c r="L125" s="71">
        <v>1600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19080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7.7</v>
      </c>
      <c r="D129" s="72">
        <v>7.7</v>
      </c>
      <c r="E129" s="72">
        <v>7.7</v>
      </c>
      <c r="F129" s="72">
        <v>7.7</v>
      </c>
      <c r="G129" s="72">
        <v>7.7</v>
      </c>
      <c r="H129" s="72">
        <v>7.7</v>
      </c>
      <c r="I129" s="72">
        <v>7.7</v>
      </c>
      <c r="J129" s="72">
        <v>7.7</v>
      </c>
      <c r="K129" s="72">
        <v>7.7</v>
      </c>
      <c r="L129" s="72">
        <v>7.7</v>
      </c>
      <c r="M129" s="72">
        <v>7.7</v>
      </c>
      <c r="N129" s="72">
        <v>7.7</v>
      </c>
      <c r="O129" s="72">
        <v>7.7</v>
      </c>
      <c r="P129" s="72">
        <v>7.7</v>
      </c>
      <c r="Q129" s="72">
        <v>7.7</v>
      </c>
      <c r="R129" s="72">
        <v>7.7</v>
      </c>
      <c r="S129" s="72">
        <v>7.7</v>
      </c>
      <c r="T129" s="72">
        <v>7.7</v>
      </c>
      <c r="U129" s="72">
        <v>7.7</v>
      </c>
      <c r="V129" s="72">
        <v>7.7</v>
      </c>
      <c r="W129" s="72">
        <v>7.7</v>
      </c>
      <c r="X129" s="72">
        <v>7.7</v>
      </c>
      <c r="Y129" s="72">
        <v>7.7</v>
      </c>
      <c r="Z129" s="72">
        <v>7.7</v>
      </c>
      <c r="AA129" s="72">
        <v>7.7</v>
      </c>
      <c r="AB129" s="72">
        <v>7.7</v>
      </c>
      <c r="AC129" s="72">
        <v>7.7</v>
      </c>
      <c r="AD129" s="72">
        <v>7.7</v>
      </c>
      <c r="AE129" s="72">
        <v>7.7</v>
      </c>
      <c r="AF129" s="72">
        <v>7.7</v>
      </c>
      <c r="AG129" s="72">
        <v>7.7</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8316</v>
      </c>
      <c r="E133" s="68">
        <v>18480</v>
      </c>
      <c r="F133" s="68">
        <v>18480</v>
      </c>
      <c r="G133" s="68">
        <v>18480</v>
      </c>
      <c r="H133" s="68">
        <v>18480</v>
      </c>
      <c r="I133" s="68">
        <v>18480</v>
      </c>
      <c r="J133" s="68">
        <v>18480</v>
      </c>
      <c r="K133" s="68">
        <v>15400</v>
      </c>
      <c r="L133" s="68">
        <v>12320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146916</v>
      </c>
      <c r="AH133" s="61"/>
    </row>
    <row r="134" spans="1:40" s="21" customFormat="1" x14ac:dyDescent="0.2">
      <c r="A134" s="64" t="s">
        <v>12</v>
      </c>
      <c r="B134" s="68"/>
      <c r="C134" s="68">
        <v>-6970.2</v>
      </c>
      <c r="D134" s="68">
        <v>2224.6999999999998</v>
      </c>
      <c r="E134" s="68">
        <v>5097.12</v>
      </c>
      <c r="F134" s="68">
        <v>5097.12</v>
      </c>
      <c r="G134" s="68">
        <v>5097.12</v>
      </c>
      <c r="H134" s="68">
        <v>5097.12</v>
      </c>
      <c r="I134" s="68">
        <v>5097.12</v>
      </c>
      <c r="J134" s="68">
        <v>5097.12</v>
      </c>
      <c r="K134" s="68">
        <v>3577.6</v>
      </c>
      <c r="L134" s="68">
        <v>1498.08</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30912.9</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1470000</v>
      </c>
      <c r="AY8" s="21" t="s">
        <v>4</v>
      </c>
      <c r="AZ8" s="86">
        <v>0</v>
      </c>
    </row>
    <row r="9" spans="2:59" ht="14.45" customHeight="1" x14ac:dyDescent="0.2">
      <c r="B9" s="132"/>
      <c r="C9" s="132"/>
      <c r="D9" s="132"/>
      <c r="E9" s="132"/>
      <c r="F9" s="132"/>
      <c r="G9" s="132"/>
      <c r="H9" s="132"/>
      <c r="I9" s="132"/>
      <c r="J9" s="36"/>
      <c r="AP9" s="21" t="s">
        <v>8</v>
      </c>
      <c r="AQ9" s="86">
        <v>0</v>
      </c>
      <c r="AY9" s="21" t="s">
        <v>8</v>
      </c>
      <c r="AZ9" s="86">
        <v>0</v>
      </c>
    </row>
    <row r="10" spans="2:59" ht="14.45" customHeight="1" x14ac:dyDescent="0.2">
      <c r="B10" s="132"/>
      <c r="C10" s="132"/>
      <c r="D10" s="132"/>
      <c r="E10" s="132"/>
      <c r="F10" s="132"/>
      <c r="G10" s="132"/>
      <c r="H10" s="132"/>
      <c r="I10" s="132"/>
      <c r="J10" s="36"/>
      <c r="AP10" s="21" t="s">
        <v>9</v>
      </c>
      <c r="AQ10" s="86">
        <v>102182896</v>
      </c>
      <c r="AY10" s="21" t="s">
        <v>9</v>
      </c>
      <c r="AZ10" s="86">
        <v>0</v>
      </c>
    </row>
    <row r="11" spans="2:59" ht="14.45" customHeight="1" x14ac:dyDescent="0.2">
      <c r="B11" s="74" t="s">
        <v>114</v>
      </c>
      <c r="C11" s="74"/>
      <c r="D11" s="74"/>
      <c r="E11" s="74"/>
      <c r="F11" s="74"/>
      <c r="G11" s="74"/>
      <c r="H11" s="74"/>
      <c r="I11" s="74"/>
      <c r="AP11" s="21" t="s">
        <v>7</v>
      </c>
      <c r="AQ11" s="86">
        <v>1750000</v>
      </c>
      <c r="AY11" s="21" t="s">
        <v>7</v>
      </c>
      <c r="AZ11" s="86">
        <v>5200000</v>
      </c>
    </row>
    <row r="12" spans="2:59" ht="14.45" customHeight="1" x14ac:dyDescent="0.2">
      <c r="B12" s="74"/>
      <c r="C12" s="74"/>
      <c r="D12" s="74"/>
      <c r="E12" s="74"/>
      <c r="F12" s="74"/>
      <c r="G12" s="74"/>
      <c r="H12" s="74"/>
      <c r="I12" s="74"/>
      <c r="AP12" s="21" t="s">
        <v>3</v>
      </c>
      <c r="AQ12" s="86">
        <v>1685000</v>
      </c>
      <c r="AY12" s="21" t="s">
        <v>3</v>
      </c>
      <c r="AZ12" s="86">
        <v>3625200</v>
      </c>
    </row>
    <row r="13" spans="2:59" ht="14.45" customHeight="1" x14ac:dyDescent="0.2">
      <c r="B13" s="74"/>
      <c r="C13" s="74"/>
      <c r="D13" s="74"/>
      <c r="E13" s="74"/>
      <c r="F13" s="74"/>
      <c r="G13" s="74"/>
      <c r="H13" s="74"/>
      <c r="I13" s="74"/>
      <c r="AP13" s="21" t="s">
        <v>6</v>
      </c>
      <c r="AQ13" s="86">
        <v>0</v>
      </c>
      <c r="AY13" s="21" t="s">
        <v>6</v>
      </c>
      <c r="AZ13" s="86">
        <v>90000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107087896</v>
      </c>
      <c r="AY20" s="75" t="s">
        <v>77</v>
      </c>
      <c r="AZ20" s="87">
        <v>8915200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2151240</v>
      </c>
      <c r="AY27" s="21" t="s">
        <v>4</v>
      </c>
      <c r="AZ27" s="86"/>
    </row>
    <row r="28" spans="42:59" x14ac:dyDescent="0.2">
      <c r="AP28" s="21" t="s">
        <v>8</v>
      </c>
      <c r="AQ28" s="86">
        <v>0</v>
      </c>
      <c r="AY28" s="21" t="s">
        <v>8</v>
      </c>
      <c r="AZ28" s="86"/>
    </row>
    <row r="29" spans="42:59" ht="14.45" customHeight="1" x14ac:dyDescent="0.2">
      <c r="AP29" s="21" t="s">
        <v>9</v>
      </c>
      <c r="AQ29" s="86">
        <v>149546384</v>
      </c>
      <c r="AY29" s="21" t="s">
        <v>9</v>
      </c>
      <c r="AZ29" s="86"/>
    </row>
    <row r="30" spans="42:59" x14ac:dyDescent="0.2">
      <c r="AP30" s="21" t="s">
        <v>7</v>
      </c>
      <c r="AQ30" s="86">
        <v>2561000</v>
      </c>
      <c r="AY30" s="21" t="s">
        <v>7</v>
      </c>
      <c r="AZ30" s="86">
        <v>9204140</v>
      </c>
    </row>
    <row r="31" spans="42:59" x14ac:dyDescent="0.2">
      <c r="AP31" s="21" t="s">
        <v>3</v>
      </c>
      <c r="AQ31" s="86">
        <v>2465876</v>
      </c>
      <c r="AY31" s="21" t="s">
        <v>3</v>
      </c>
      <c r="AZ31" s="86">
        <v>4879713</v>
      </c>
    </row>
    <row r="32" spans="42:59" ht="14.45" customHeight="1" x14ac:dyDescent="0.2">
      <c r="AP32" s="21" t="s">
        <v>6</v>
      </c>
      <c r="AQ32" s="86">
        <v>0</v>
      </c>
      <c r="AY32" s="21" t="s">
        <v>6</v>
      </c>
      <c r="AZ32" s="86">
        <v>212718</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156724500</v>
      </c>
      <c r="AY37" s="75" t="s">
        <v>77</v>
      </c>
      <c r="AZ37" s="87">
        <v>14296571</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116003096</v>
      </c>
      <c r="AR41" s="107">
        <v>107087896</v>
      </c>
      <c r="AS41" s="107">
        <v>8915200</v>
      </c>
      <c r="AV41" s="21" t="s">
        <v>128</v>
      </c>
      <c r="AW41" s="88">
        <v>0.92314687876951151</v>
      </c>
      <c r="AX41" s="88">
        <v>7.6853121230488541E-2</v>
      </c>
    </row>
    <row r="42" spans="2:56" ht="15" x14ac:dyDescent="0.2">
      <c r="B42" s="37"/>
      <c r="C42" s="37"/>
      <c r="D42" s="37"/>
      <c r="E42" s="37"/>
      <c r="F42" s="37"/>
      <c r="G42" s="37"/>
      <c r="H42" s="37"/>
      <c r="I42" s="37"/>
      <c r="AP42" s="21" t="s">
        <v>127</v>
      </c>
      <c r="AQ42" s="107">
        <v>171021071</v>
      </c>
      <c r="AR42" s="107">
        <v>156724500</v>
      </c>
      <c r="AS42" s="107">
        <v>14296571</v>
      </c>
      <c r="AV42" s="21" t="s">
        <v>127</v>
      </c>
      <c r="AW42" s="88">
        <v>0.91640462244561671</v>
      </c>
      <c r="AX42" s="88">
        <v>8.3595377554383343E-2</v>
      </c>
    </row>
    <row r="43" spans="2:56" x14ac:dyDescent="0.2">
      <c r="BD43" s="89">
        <v>8577942600000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0.50748016656754136</v>
      </c>
    </row>
    <row r="54" spans="2:55" x14ac:dyDescent="0.2">
      <c r="BA54" s="21" t="s">
        <v>88</v>
      </c>
      <c r="BC54" s="91">
        <v>0.21041207220452504</v>
      </c>
    </row>
    <row r="55" spans="2:55" ht="15" thickBot="1" x14ac:dyDescent="0.25">
      <c r="BA55" s="21" t="s">
        <v>89</v>
      </c>
      <c r="BC55" s="91" t="s">
        <v>127</v>
      </c>
    </row>
    <row r="56" spans="2:55" ht="16.5" thickTop="1" thickBot="1" x14ac:dyDescent="0.3">
      <c r="BA56" s="92" t="s">
        <v>82</v>
      </c>
      <c r="BB56" s="92"/>
      <c r="BC56" s="90">
        <v>116003096</v>
      </c>
    </row>
    <row r="57" spans="2:55" ht="16.5" thickTop="1" thickBot="1" x14ac:dyDescent="0.3">
      <c r="BA57" s="93" t="s">
        <v>83</v>
      </c>
      <c r="BB57" s="93"/>
      <c r="BC57" s="94">
        <v>42858</v>
      </c>
    </row>
    <row r="58" spans="2:55" ht="16.5" thickTop="1" thickBot="1" x14ac:dyDescent="0.3">
      <c r="BA58" s="93" t="s">
        <v>84</v>
      </c>
      <c r="BB58" s="93"/>
      <c r="BC58" s="95">
        <v>1.4742802295552526</v>
      </c>
    </row>
    <row r="59" spans="2:55" ht="16.5" thickTop="1" thickBot="1" x14ac:dyDescent="0.3">
      <c r="BA59" s="92" t="s">
        <v>85</v>
      </c>
      <c r="BB59" s="92" t="s">
        <v>65</v>
      </c>
      <c r="BC59" s="90">
        <v>146916</v>
      </c>
    </row>
    <row r="60" spans="2:55" ht="16.5" thickTop="1" thickBot="1" x14ac:dyDescent="0.3">
      <c r="I60" s="60" t="s">
        <v>113</v>
      </c>
      <c r="BA60" s="93" t="s">
        <v>86</v>
      </c>
      <c r="BB60" s="93"/>
      <c r="BC60" s="95">
        <v>2.3635064935064936</v>
      </c>
    </row>
    <row r="61" spans="2:55" ht="16.5" thickTop="1" thickBot="1" x14ac:dyDescent="0.3">
      <c r="BA61" s="92" t="s">
        <v>85</v>
      </c>
      <c r="BB61" s="92" t="s">
        <v>65</v>
      </c>
      <c r="BC61" s="90">
        <v>347236.92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1470000</v>
      </c>
      <c r="J5" t="s">
        <v>4</v>
      </c>
      <c r="K5" s="1">
        <v>0</v>
      </c>
      <c r="S5" s="135"/>
      <c r="T5" s="135"/>
      <c r="U5" s="135"/>
      <c r="V5" s="135"/>
      <c r="W5" s="135"/>
      <c r="X5" s="135"/>
      <c r="Y5" s="135"/>
      <c r="Z5" s="135"/>
    </row>
    <row r="6" spans="1:27" x14ac:dyDescent="0.25">
      <c r="A6" t="s">
        <v>8</v>
      </c>
      <c r="B6" s="1">
        <v>0</v>
      </c>
      <c r="J6" t="s">
        <v>8</v>
      </c>
      <c r="K6" s="1">
        <v>0</v>
      </c>
      <c r="S6" s="135"/>
      <c r="T6" s="135"/>
      <c r="U6" s="135"/>
      <c r="V6" s="135"/>
      <c r="W6" s="135"/>
      <c r="X6" s="135"/>
      <c r="Y6" s="135"/>
      <c r="Z6" s="135"/>
      <c r="AA6" s="18"/>
    </row>
    <row r="7" spans="1:27" x14ac:dyDescent="0.25">
      <c r="A7" t="s">
        <v>9</v>
      </c>
      <c r="B7" s="1">
        <v>102182896</v>
      </c>
      <c r="J7" t="s">
        <v>9</v>
      </c>
      <c r="K7" s="1">
        <v>0</v>
      </c>
      <c r="S7" s="135"/>
      <c r="T7" s="135"/>
      <c r="U7" s="135"/>
      <c r="V7" s="135"/>
      <c r="W7" s="135"/>
      <c r="X7" s="135"/>
      <c r="Y7" s="135"/>
      <c r="Z7" s="135"/>
      <c r="AA7" s="18"/>
    </row>
    <row r="8" spans="1:27" x14ac:dyDescent="0.25">
      <c r="A8" t="s">
        <v>7</v>
      </c>
      <c r="B8" s="1">
        <v>1750000</v>
      </c>
      <c r="J8" t="s">
        <v>7</v>
      </c>
      <c r="K8" s="1">
        <v>5200000</v>
      </c>
      <c r="S8" s="135"/>
      <c r="T8" s="135"/>
      <c r="U8" s="135"/>
      <c r="V8" s="135"/>
      <c r="W8" s="135"/>
      <c r="X8" s="135"/>
      <c r="Y8" s="135"/>
      <c r="Z8" s="135"/>
    </row>
    <row r="9" spans="1:27" x14ac:dyDescent="0.25">
      <c r="A9" t="s">
        <v>3</v>
      </c>
      <c r="B9" s="1">
        <v>1685000</v>
      </c>
      <c r="J9" t="s">
        <v>3</v>
      </c>
      <c r="K9" s="1">
        <v>3625200</v>
      </c>
      <c r="S9" s="135"/>
      <c r="T9" s="135"/>
      <c r="U9" s="135"/>
      <c r="V9" s="135"/>
      <c r="W9" s="135"/>
      <c r="X9" s="135"/>
      <c r="Y9" s="135"/>
      <c r="Z9" s="135"/>
    </row>
    <row r="10" spans="1:27" x14ac:dyDescent="0.25">
      <c r="A10" t="s">
        <v>6</v>
      </c>
      <c r="B10" s="1">
        <v>0</v>
      </c>
      <c r="J10" t="s">
        <v>6</v>
      </c>
      <c r="K10" s="1">
        <v>90000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107087896</v>
      </c>
      <c r="J15" s="12" t="s">
        <v>77</v>
      </c>
      <c r="K15" s="13">
        <v>8915200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2151240</v>
      </c>
      <c r="J22" t="s">
        <v>4</v>
      </c>
      <c r="K22" s="1">
        <v>0</v>
      </c>
      <c r="S22" s="135"/>
      <c r="T22" s="135"/>
      <c r="U22" s="135"/>
      <c r="V22" s="135"/>
      <c r="W22" s="135"/>
      <c r="X22" s="135"/>
      <c r="Y22" s="135"/>
      <c r="Z22" s="135"/>
    </row>
    <row r="23" spans="1:26" x14ac:dyDescent="0.25">
      <c r="A23" t="s">
        <v>8</v>
      </c>
      <c r="B23" s="1">
        <v>0</v>
      </c>
      <c r="J23" t="s">
        <v>8</v>
      </c>
      <c r="K23" s="1">
        <v>0</v>
      </c>
      <c r="S23" s="135"/>
      <c r="T23" s="135"/>
      <c r="U23" s="135"/>
      <c r="V23" s="135"/>
      <c r="W23" s="135"/>
      <c r="X23" s="135"/>
      <c r="Y23" s="135"/>
      <c r="Z23" s="135"/>
    </row>
    <row r="24" spans="1:26" ht="14.45" customHeight="1" x14ac:dyDescent="0.25">
      <c r="A24" t="s">
        <v>9</v>
      </c>
      <c r="B24" s="1">
        <v>149546384</v>
      </c>
      <c r="J24" t="s">
        <v>9</v>
      </c>
      <c r="K24" s="1">
        <v>0</v>
      </c>
      <c r="S24" s="135"/>
      <c r="T24" s="135"/>
      <c r="U24" s="135"/>
      <c r="V24" s="135"/>
      <c r="W24" s="135"/>
      <c r="X24" s="135"/>
      <c r="Y24" s="135"/>
      <c r="Z24" s="135"/>
    </row>
    <row r="25" spans="1:26" x14ac:dyDescent="0.25">
      <c r="A25" t="s">
        <v>7</v>
      </c>
      <c r="B25" s="1">
        <v>2561000</v>
      </c>
      <c r="J25" t="s">
        <v>7</v>
      </c>
      <c r="K25" s="1">
        <v>9204140</v>
      </c>
      <c r="S25" s="135"/>
      <c r="T25" s="135"/>
      <c r="U25" s="135"/>
      <c r="V25" s="135"/>
      <c r="W25" s="135"/>
      <c r="X25" s="135"/>
      <c r="Y25" s="135"/>
      <c r="Z25" s="135"/>
    </row>
    <row r="26" spans="1:26" ht="14.45" customHeight="1" x14ac:dyDescent="0.25">
      <c r="A26" t="s">
        <v>3</v>
      </c>
      <c r="B26" s="1">
        <v>2465876</v>
      </c>
      <c r="J26" t="s">
        <v>3</v>
      </c>
      <c r="K26" s="1">
        <v>4879713</v>
      </c>
      <c r="S26" s="135"/>
      <c r="T26" s="135"/>
      <c r="U26" s="135"/>
      <c r="V26" s="135"/>
      <c r="W26" s="135"/>
      <c r="X26" s="135"/>
      <c r="Y26" s="135"/>
      <c r="Z26" s="135"/>
    </row>
    <row r="27" spans="1:26" x14ac:dyDescent="0.25">
      <c r="A27" t="s">
        <v>6</v>
      </c>
      <c r="B27" s="1">
        <v>0</v>
      </c>
      <c r="J27" t="s">
        <v>6</v>
      </c>
      <c r="K27" s="1">
        <v>212718</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156724500</v>
      </c>
      <c r="J32" s="12" t="s">
        <v>77</v>
      </c>
      <c r="K32" s="13">
        <v>14296571</v>
      </c>
    </row>
    <row r="35" spans="1:15" x14ac:dyDescent="0.25">
      <c r="B35" t="s">
        <v>79</v>
      </c>
      <c r="C35" t="s">
        <v>80</v>
      </c>
      <c r="D35" t="s">
        <v>24</v>
      </c>
      <c r="H35" t="s">
        <v>80</v>
      </c>
      <c r="I35" t="s">
        <v>24</v>
      </c>
    </row>
    <row r="36" spans="1:15" x14ac:dyDescent="0.25">
      <c r="A36" t="s">
        <v>128</v>
      </c>
      <c r="B36" s="14">
        <v>116003096</v>
      </c>
      <c r="C36" s="14">
        <v>107087896</v>
      </c>
      <c r="D36" s="14">
        <v>8915200</v>
      </c>
      <c r="G36" t="s">
        <v>128</v>
      </c>
      <c r="H36" s="15">
        <v>0.92314687876951151</v>
      </c>
      <c r="I36" s="15">
        <v>7.6853121230488541E-2</v>
      </c>
    </row>
    <row r="37" spans="1:15" x14ac:dyDescent="0.25">
      <c r="A37" t="s">
        <v>127</v>
      </c>
      <c r="B37" s="14">
        <v>171021071</v>
      </c>
      <c r="C37" s="14">
        <v>156724500</v>
      </c>
      <c r="D37" s="14">
        <v>14296571</v>
      </c>
      <c r="G37" t="s">
        <v>127</v>
      </c>
      <c r="H37" s="15">
        <v>0.91640462244561671</v>
      </c>
      <c r="I37" s="15">
        <v>8.3595377554383343E-2</v>
      </c>
    </row>
    <row r="38" spans="1:15" x14ac:dyDescent="0.25">
      <c r="O38" s="17">
        <v>8577942600000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8963.3700000000008</v>
      </c>
      <c r="J11" s="19"/>
      <c r="K11" s="19"/>
    </row>
    <row r="12" spans="2:57" ht="14.45" customHeight="1" thickBot="1" x14ac:dyDescent="0.25">
      <c r="B12" s="19"/>
      <c r="C12" s="19"/>
      <c r="D12" s="19"/>
      <c r="E12" s="19"/>
      <c r="F12" s="19"/>
      <c r="G12" s="43" t="s">
        <v>93</v>
      </c>
      <c r="H12" s="44" t="s">
        <v>94</v>
      </c>
      <c r="I12" s="45">
        <v>7345590</v>
      </c>
      <c r="J12" s="19"/>
      <c r="K12" s="19"/>
    </row>
    <row r="13" spans="2:57" ht="14.45" customHeight="1" thickBot="1" x14ac:dyDescent="0.25">
      <c r="B13" s="19"/>
      <c r="C13" s="19"/>
      <c r="D13" s="19"/>
      <c r="E13" s="19"/>
      <c r="F13" s="19"/>
      <c r="G13" s="43" t="s">
        <v>95</v>
      </c>
      <c r="H13" s="44" t="s">
        <v>94</v>
      </c>
      <c r="I13" s="45">
        <v>11765140</v>
      </c>
      <c r="J13" s="19"/>
      <c r="K13" s="19"/>
    </row>
    <row r="14" spans="2:57" ht="14.45" customHeight="1" thickBot="1" x14ac:dyDescent="0.25">
      <c r="B14" s="19"/>
      <c r="C14" s="19"/>
      <c r="D14" s="19"/>
      <c r="E14" s="19"/>
      <c r="F14" s="19"/>
      <c r="G14" s="43" t="s">
        <v>96</v>
      </c>
      <c r="H14" s="44" t="s">
        <v>97</v>
      </c>
      <c r="I14" s="46">
        <v>19.079999999999998</v>
      </c>
      <c r="J14" s="19"/>
      <c r="K14" s="19"/>
    </row>
    <row r="15" spans="2:57" ht="14.45" customHeight="1" thickBot="1" x14ac:dyDescent="0.25">
      <c r="B15" s="19"/>
      <c r="C15" s="19"/>
      <c r="D15" s="19"/>
      <c r="E15" s="19"/>
      <c r="F15" s="19"/>
      <c r="G15" s="43" t="s">
        <v>98</v>
      </c>
      <c r="H15" s="44" t="s">
        <v>67</v>
      </c>
      <c r="I15" s="47">
        <v>103.03750758291068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8963.3700000000008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9397.2784218913148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18.198999999999998</v>
      </c>
      <c r="AT30" s="98">
        <v>19080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347236.92</v>
      </c>
      <c r="AV39" s="100">
        <v>18.2</v>
      </c>
      <c r="AW39" s="101">
        <v>2.3635064935064936</v>
      </c>
    </row>
    <row r="40" spans="2:49" ht="14.45" customHeight="1" x14ac:dyDescent="0.2">
      <c r="B40" s="19"/>
      <c r="C40" s="48"/>
      <c r="D40" s="52" t="s">
        <v>109</v>
      </c>
      <c r="E40" s="162">
        <v>13649.249999999998</v>
      </c>
      <c r="F40" s="162">
        <v>14559.199999999999</v>
      </c>
      <c r="G40" s="162">
        <v>15469.15</v>
      </c>
      <c r="H40" s="162">
        <v>16379.099999999997</v>
      </c>
      <c r="I40" s="162">
        <v>17289.05</v>
      </c>
      <c r="J40" s="163">
        <v>18198.999999999996</v>
      </c>
      <c r="K40" s="162">
        <v>19108.949999999997</v>
      </c>
      <c r="L40" s="162">
        <v>20018.899999999998</v>
      </c>
      <c r="M40" s="162">
        <v>20928.849999999999</v>
      </c>
      <c r="N40" s="162">
        <v>21838.799999999999</v>
      </c>
      <c r="O40" s="162">
        <v>22748.749999999996</v>
      </c>
      <c r="AT40" s="21" t="s">
        <v>62</v>
      </c>
      <c r="AU40" s="99">
        <v>171021.07</v>
      </c>
      <c r="AV40" s="100">
        <v>8.9600000000000009</v>
      </c>
      <c r="AW40" s="101">
        <v>1.4742801700989026</v>
      </c>
    </row>
    <row r="41" spans="2:49" x14ac:dyDescent="0.2">
      <c r="B41" s="19"/>
      <c r="C41" s="53">
        <v>-0.2</v>
      </c>
      <c r="D41" s="54">
        <v>11093.111999999999</v>
      </c>
      <c r="E41" s="110">
        <v>-0.1146549430078998</v>
      </c>
      <c r="F41" s="110">
        <v>-5.5631939208426462E-2</v>
      </c>
      <c r="G41" s="110">
        <v>3.3910645910470993E-3</v>
      </c>
      <c r="H41" s="110">
        <v>6.2414068390520328E-2</v>
      </c>
      <c r="I41" s="110">
        <v>0.12143707218999378</v>
      </c>
      <c r="J41" s="110">
        <v>0.18046007598946701</v>
      </c>
      <c r="K41" s="110">
        <v>0.23948307978894023</v>
      </c>
      <c r="L41" s="110">
        <v>0.29850608358841368</v>
      </c>
      <c r="M41" s="110">
        <v>0.35752908738788691</v>
      </c>
      <c r="N41" s="110">
        <v>0.41655209118736058</v>
      </c>
      <c r="O41" s="110">
        <v>0.47557509498683359</v>
      </c>
      <c r="AT41" s="21" t="s">
        <v>61</v>
      </c>
      <c r="AU41" s="99">
        <v>176215.85</v>
      </c>
      <c r="AV41" s="100"/>
      <c r="AW41" s="101">
        <v>0.50748016656754136</v>
      </c>
    </row>
    <row r="42" spans="2:49" x14ac:dyDescent="0.2">
      <c r="B42" s="19"/>
      <c r="C42" s="53">
        <v>-0.15</v>
      </c>
      <c r="D42" s="54">
        <v>13866.39</v>
      </c>
      <c r="E42" s="110">
        <v>0.10668132124012542</v>
      </c>
      <c r="F42" s="110">
        <v>0.18046007598946701</v>
      </c>
      <c r="G42" s="110">
        <v>0.25423883073880882</v>
      </c>
      <c r="H42" s="110">
        <v>0.32801758548815041</v>
      </c>
      <c r="I42" s="110">
        <v>0.40179634023749222</v>
      </c>
      <c r="J42" s="110">
        <v>0.47557509498683381</v>
      </c>
      <c r="K42" s="110">
        <v>0.5493538497361754</v>
      </c>
      <c r="L42" s="110">
        <v>0.62313260448551699</v>
      </c>
      <c r="M42" s="110">
        <v>0.69691135923485881</v>
      </c>
      <c r="N42" s="110">
        <v>0.77069011398420062</v>
      </c>
      <c r="O42" s="110">
        <v>0.84446886873354221</v>
      </c>
    </row>
    <row r="43" spans="2:49" x14ac:dyDescent="0.2">
      <c r="B43" s="19"/>
      <c r="C43" s="53">
        <v>-0.1</v>
      </c>
      <c r="D43" s="54">
        <v>16313.4</v>
      </c>
      <c r="E43" s="110">
        <v>0.30197802498838278</v>
      </c>
      <c r="F43" s="110">
        <v>0.38877655998760829</v>
      </c>
      <c r="G43" s="110">
        <v>0.47557509498683381</v>
      </c>
      <c r="H43" s="110">
        <v>0.56237362998605933</v>
      </c>
      <c r="I43" s="110">
        <v>0.64917216498528507</v>
      </c>
      <c r="J43" s="110">
        <v>0.73597069998451037</v>
      </c>
      <c r="K43" s="110">
        <v>0.82276923498373589</v>
      </c>
      <c r="L43" s="110">
        <v>0.90956776998296163</v>
      </c>
      <c r="M43" s="110">
        <v>0.99636630498218692</v>
      </c>
      <c r="N43" s="110">
        <v>1.0831648399814129</v>
      </c>
      <c r="O43" s="110">
        <v>1.1699633749806382</v>
      </c>
      <c r="AU43" s="21">
        <v>280609.56</v>
      </c>
    </row>
    <row r="44" spans="2:49" x14ac:dyDescent="0.2">
      <c r="B44" s="19"/>
      <c r="C44" s="53">
        <v>-0.05</v>
      </c>
      <c r="D44" s="54">
        <v>18126</v>
      </c>
      <c r="E44" s="110">
        <v>0.44664224998709212</v>
      </c>
      <c r="F44" s="110">
        <v>0.54308506665289813</v>
      </c>
      <c r="G44" s="110">
        <v>0.63952788331870414</v>
      </c>
      <c r="H44" s="110">
        <v>0.73597069998451037</v>
      </c>
      <c r="I44" s="110">
        <v>0.83241351665031682</v>
      </c>
      <c r="J44" s="110">
        <v>0.92885633331612261</v>
      </c>
      <c r="K44" s="110">
        <v>1.0252991499819291</v>
      </c>
      <c r="L44" s="110">
        <v>1.1217419666477348</v>
      </c>
      <c r="M44" s="110">
        <v>1.2181847833135411</v>
      </c>
      <c r="N44" s="110">
        <v>1.3146275999793473</v>
      </c>
      <c r="O44" s="110">
        <v>1.4110704166451535</v>
      </c>
      <c r="AU44" s="21">
        <v>329448.804</v>
      </c>
    </row>
    <row r="45" spans="2:49" x14ac:dyDescent="0.2">
      <c r="B45" s="19"/>
      <c r="C45" s="50" t="s">
        <v>107</v>
      </c>
      <c r="D45" s="55">
        <v>19080</v>
      </c>
      <c r="E45" s="110">
        <v>0.52278131577588627</v>
      </c>
      <c r="F45" s="110">
        <v>0.62430007016094535</v>
      </c>
      <c r="G45" s="110">
        <v>0.72581882454600466</v>
      </c>
      <c r="H45" s="110">
        <v>0.82733757893106352</v>
      </c>
      <c r="I45" s="110">
        <v>0.92885633331612261</v>
      </c>
      <c r="J45" s="110">
        <v>1.0303750877011817</v>
      </c>
      <c r="K45" s="110">
        <v>1.131893842086241</v>
      </c>
      <c r="L45" s="110">
        <v>1.2334125964712999</v>
      </c>
      <c r="M45" s="110">
        <v>1.3349313508563587</v>
      </c>
      <c r="N45" s="110">
        <v>1.4364501052414185</v>
      </c>
      <c r="O45" s="110">
        <v>1.5379688596264773</v>
      </c>
    </row>
    <row r="46" spans="2:49" ht="14.45" customHeight="1" x14ac:dyDescent="0.2">
      <c r="B46" s="19"/>
      <c r="C46" s="53">
        <v>0.05</v>
      </c>
      <c r="D46" s="54">
        <v>20034</v>
      </c>
      <c r="E46" s="110">
        <v>0.59892038156468086</v>
      </c>
      <c r="F46" s="110">
        <v>0.7055150736689928</v>
      </c>
      <c r="G46" s="110">
        <v>0.81210976577330496</v>
      </c>
      <c r="H46" s="110">
        <v>0.91870445787761645</v>
      </c>
      <c r="I46" s="110">
        <v>1.0252991499819291</v>
      </c>
      <c r="J46" s="110">
        <v>1.131893842086241</v>
      </c>
      <c r="K46" s="110">
        <v>1.2384885341905529</v>
      </c>
      <c r="L46" s="110">
        <v>1.3450832262948649</v>
      </c>
      <c r="M46" s="110">
        <v>1.4516779183991768</v>
      </c>
      <c r="N46" s="110">
        <v>1.5582726105034892</v>
      </c>
      <c r="O46" s="110">
        <v>1.6648673026078011</v>
      </c>
    </row>
    <row r="47" spans="2:49" x14ac:dyDescent="0.2">
      <c r="B47" s="19"/>
      <c r="C47" s="53">
        <v>0.1</v>
      </c>
      <c r="D47" s="54">
        <v>22037.4</v>
      </c>
      <c r="E47" s="110">
        <v>0.75881241972114877</v>
      </c>
      <c r="F47" s="110">
        <v>0.8760665810358923</v>
      </c>
      <c r="G47" s="110">
        <v>0.99332074235063539</v>
      </c>
      <c r="H47" s="110">
        <v>1.1105749036653783</v>
      </c>
      <c r="I47" s="110">
        <v>1.227829064980122</v>
      </c>
      <c r="J47" s="110">
        <v>1.3450832262948649</v>
      </c>
      <c r="K47" s="110">
        <v>1.4623373876096082</v>
      </c>
      <c r="L47" s="110">
        <v>1.5795915489243519</v>
      </c>
      <c r="M47" s="110">
        <v>1.6968457102390948</v>
      </c>
      <c r="N47" s="110">
        <v>1.8140998715538386</v>
      </c>
      <c r="O47" s="110">
        <v>1.9313540328685814</v>
      </c>
    </row>
    <row r="48" spans="2:49" x14ac:dyDescent="0.2">
      <c r="B48" s="19"/>
      <c r="C48" s="53">
        <v>0.15</v>
      </c>
      <c r="D48" s="54">
        <v>25343.010000000002</v>
      </c>
      <c r="E48" s="110">
        <v>1.0226342826793213</v>
      </c>
      <c r="F48" s="110">
        <v>1.1574765681912762</v>
      </c>
      <c r="G48" s="110">
        <v>1.2923188537032306</v>
      </c>
      <c r="H48" s="110">
        <v>1.4271611392151851</v>
      </c>
      <c r="I48" s="110">
        <v>1.5620034247271404</v>
      </c>
      <c r="J48" s="110">
        <v>1.6968457102390948</v>
      </c>
      <c r="K48" s="110">
        <v>1.8316879957510492</v>
      </c>
      <c r="L48" s="110">
        <v>1.9665302812630046</v>
      </c>
      <c r="M48" s="110">
        <v>2.101372566774959</v>
      </c>
      <c r="N48" s="110">
        <v>2.2362148522869143</v>
      </c>
      <c r="O48" s="110">
        <v>2.3710571377988687</v>
      </c>
    </row>
    <row r="49" spans="2:45" ht="15" thickBot="1" x14ac:dyDescent="0.25">
      <c r="B49" s="19"/>
      <c r="C49" s="53">
        <v>0.2</v>
      </c>
      <c r="D49" s="56">
        <v>30411.612000000001</v>
      </c>
      <c r="E49" s="110">
        <v>1.4271611392151851</v>
      </c>
      <c r="F49" s="110">
        <v>1.5889718818295311</v>
      </c>
      <c r="G49" s="110">
        <v>1.7507826244438767</v>
      </c>
      <c r="H49" s="110">
        <v>1.9125933670582222</v>
      </c>
      <c r="I49" s="110">
        <v>2.0744041096725687</v>
      </c>
      <c r="J49" s="110">
        <v>2.2362148522869134</v>
      </c>
      <c r="K49" s="110">
        <v>2.3980255949012594</v>
      </c>
      <c r="L49" s="110">
        <v>2.5598363375156055</v>
      </c>
      <c r="M49" s="110">
        <v>2.7216470801299506</v>
      </c>
      <c r="N49" s="110">
        <v>2.8834578227442971</v>
      </c>
      <c r="O49" s="110">
        <v>3.0452685653586418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19080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6079.83</v>
      </c>
      <c r="BA66" s="21" t="s">
        <v>65</v>
      </c>
    </row>
    <row r="67" spans="2:55" x14ac:dyDescent="0.2">
      <c r="B67" s="19"/>
      <c r="C67" s="19"/>
      <c r="D67" s="19"/>
      <c r="E67" s="19"/>
      <c r="F67" s="19"/>
      <c r="G67" s="19"/>
      <c r="H67" s="19"/>
      <c r="I67" s="19"/>
      <c r="J67" s="19"/>
      <c r="K67" s="19"/>
      <c r="AS67" s="21" t="s">
        <v>11</v>
      </c>
      <c r="AT67" s="99">
        <v>146916</v>
      </c>
      <c r="AU67" s="100">
        <v>7.7</v>
      </c>
      <c r="AV67" s="101">
        <v>1</v>
      </c>
      <c r="AX67" s="21" t="s">
        <v>64</v>
      </c>
      <c r="AZ67" s="71">
        <v>15065.337662337663</v>
      </c>
      <c r="BA67" s="21" t="s">
        <v>63</v>
      </c>
    </row>
    <row r="68" spans="2:55" x14ac:dyDescent="0.2">
      <c r="B68" s="19"/>
      <c r="C68" s="19"/>
      <c r="D68" s="19"/>
      <c r="E68" s="19"/>
      <c r="F68" s="19"/>
      <c r="G68" s="19"/>
      <c r="H68" s="19"/>
      <c r="I68" s="19"/>
      <c r="J68" s="19"/>
      <c r="K68" s="19"/>
      <c r="AS68" s="21" t="s">
        <v>62</v>
      </c>
      <c r="AT68" s="99">
        <v>116003.1</v>
      </c>
      <c r="AU68" s="100">
        <v>6.08</v>
      </c>
      <c r="AV68" s="101">
        <v>0.78958792779547504</v>
      </c>
    </row>
    <row r="69" spans="2:55" x14ac:dyDescent="0.2">
      <c r="B69" s="19"/>
      <c r="C69" s="19"/>
      <c r="D69" s="19"/>
      <c r="E69" s="19"/>
      <c r="F69" s="19"/>
      <c r="G69" s="19"/>
      <c r="H69" s="19"/>
      <c r="I69" s="19"/>
      <c r="J69" s="19"/>
      <c r="K69" s="19"/>
      <c r="AS69" s="21" t="s">
        <v>61</v>
      </c>
      <c r="AT69" s="99">
        <v>30912.9</v>
      </c>
      <c r="AU69" s="100"/>
      <c r="AV69" s="101">
        <v>0.21041207220452504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7.7</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5.7750000000000004</v>
      </c>
      <c r="AU86" s="104">
        <v>6.16</v>
      </c>
      <c r="AV86" s="104">
        <v>6.5449999999999999</v>
      </c>
      <c r="AW86" s="104">
        <v>6.93</v>
      </c>
      <c r="AX86" s="104">
        <v>7.3150000000000004</v>
      </c>
      <c r="AY86" s="105">
        <v>7.7</v>
      </c>
      <c r="AZ86" s="104">
        <v>8.0850000000000009</v>
      </c>
      <c r="BA86" s="104">
        <v>8.4700000000000006</v>
      </c>
      <c r="BB86" s="104">
        <v>8.8550000000000004</v>
      </c>
      <c r="BC86" s="104">
        <v>9.24</v>
      </c>
      <c r="BD86" s="104">
        <v>9.625</v>
      </c>
    </row>
    <row r="87" spans="2:56" x14ac:dyDescent="0.2">
      <c r="B87" s="19"/>
      <c r="C87" s="19"/>
      <c r="D87" s="19"/>
      <c r="E87" s="19"/>
      <c r="F87" s="19"/>
      <c r="G87" s="19"/>
      <c r="H87" s="19"/>
      <c r="I87" s="19"/>
      <c r="J87" s="19"/>
      <c r="K87" s="19"/>
      <c r="AR87" s="21">
        <v>-0.2</v>
      </c>
      <c r="AS87" s="104">
        <v>11093.111999999999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13866.39</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16313.4</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18126</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19080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20034</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22037.4</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25343.010000000002</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30411.612000000001</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2024-08-09T13:36:50Z</dcterms:modified>
</cp:coreProperties>
</file>