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E0798174-1D80-43C7-AD38-AA230DAB5EB4}"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<sst xmlns="http://schemas.openxmlformats.org/spreadsheetml/2006/main" count="350" uniqueCount="161">
  <si>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</si>
  <si>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</si>
  <si>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</si>
  <si>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</si>
  <si>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</si>
  <si>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</si>
  <si>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</si>
  <si>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</si>
  <si>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</si>
  <si>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</si>
  <si>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</si>
  <si>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</si>
  <si>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</si>
  <si>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</si>
  <si>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</si>
  <si>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</si>
  <si>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</si>
  <si>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</si>
  <si>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</si>
  <si>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</si>
  <si>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</si>
  <si>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</si>
  <si>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</si>
  <si>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</si>
  <si>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</si>
  <si>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</si>
  <si>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</si>
  <si>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</si>
  <si>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</si>
  <si>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</si>
  <si>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</si>
  <si>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</si>
  <si>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</si>
  <si>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</si>
  <si>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</si>
  <si>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</si>
  <si>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</si>
  <si>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</si>
  <si>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</si>
  <si>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</si>
  <si>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</si>
  <si>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</si>
  <si>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</si>
  <si>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</si>
  <si>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</si>
  <si>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</si>
  <si>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</si>
  <si>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</si>
  <si>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</si>
  <si>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</si>
  <si>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</si>
  <si>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</si>
  <si>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</si>
  <si>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</si>
  <si>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</si>
  <si>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</si>
  <si>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</si>
  <si>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</si>
  <si>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</si>
  <si>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</si>
  <si>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</si>
  <si>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</si>
  <si>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</si>
  <si>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</si>
  <si>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</si>
  <si>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</si>
  <si>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</si>
  <si>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</si>
  <si>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</si>
  <si>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</si>
  <si>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</si>
  <si>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</si>
  <si>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</si>
  <si>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</si>
  <si>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</si>
  <si>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</si>
  <si>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</si>
  <si>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</si>
  <si>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</si>
  <si>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</si>
  <si>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</si>
  <si>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</si>
  <si>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</si>
  <si>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</si>
  <si>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</si>
  <si>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</si>
  <si>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</si>
  <si>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</si>
  <si>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</si>
  <si>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</si>
  <si>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</si>
  <si>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</si>
  <si>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</si>
  <si>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</si>
  <si>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</si>
  <si>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</si>
  <si>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</si>
  <si>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</si>
  <si>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</si>
  <si>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</si>
  <si>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</si>
  <si>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</si>
  <si>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</si>
  <si>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</si>
  <si>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</si>
  <si>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</si>
  <si>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</si>
  <si>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</si>
  <si>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</si>
  <si>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</si>
  <si>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</si>
  <si>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</si>
  <si>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</si>
  <si>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</si>
  <si>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</si>
  <si>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</si>
  <si>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</si>
  <si>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</si>
  <si>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</si>
  <si>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</si>
  <si>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</si>
  <si>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</si>
  <si>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</si>
  <si>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</si>
  <si>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ARVEJA SANTA ISABEL HUILA ALGECIRAS</t>
  </si>
  <si>
    <t>Huila</t>
  </si>
  <si>
    <t>Material de propagacion: Semilla // Distancia de siembra: 0,25 x 1,2 // Densidad de siembra - Plantas/Ha.: 33.333 // Duracion del ciclo: 4 meses // Productividad/Ha/Ciclo: 4.000 kg // Inicio de Produccion desde la siembra: mes 4  // Duracion de la etapa productiva: 1 meses // Productividad promedio en etapa productiva  // Cultivo asociado: NA // Productividad promedio etapa productiva: 4.000 kg // % Rendimiento 1ra. Calidad: 100 // % Rendimiento 2da. Calidad: 0 // Precio de venta ponderado por calidad: $5.571 // Valor Jornal: $75.947 // Otros: INCLUÍDO EL TUTORADO, CICLO APROXIMADO 4 MESES</t>
  </si>
  <si>
    <t>2024 Q2</t>
  </si>
  <si>
    <t>2017 Q4</t>
  </si>
  <si>
    <t>El presente documento corresponde a una actualización del documento PDF de la AgroGuía correspondiente a Arveja Santa Isabel Huila Algeciras publicada en la página web, y consta de las siguientes partes:</t>
  </si>
  <si>
    <t>- Flujo anualizado de los ingresos (precio y rendimiento) y los costos de producción para una hectárea de
Arveja Santa Isabel Huila Algeciras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</si>
  <si>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Santa Isabel Huila Algeciras.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</si>
  <si>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</si>
  <si>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</si>
  <si>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</si>
  <si>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</si>
  <si>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Santa Isabel Huila Algeciras. La participación se encuentra actualizada al 2024 Q2.</t>
  </si>
  <si>
    <t>Sostenimiento Ciclo ***</t>
  </si>
  <si>
    <t>Sub Total Ingresos millones [(CxG)]</t>
  </si>
  <si>
    <t>** Los costos de instalación comprenden tanto los gastos relacionados con la mano de obra como aquellos asociados con los insumos necesarios hasta completar la siembra de las plantas. Para el caso de Arveja Santa Isabel Huila Algeciras, en lo que respecta a la mano de obra incluye actividades como la preparación del terreno, la siembra, el trazado y el ahoyado, entre otras, y ascienden a un total de $3,1 millones de pesos (equivalente a 41 jornales). En cuanto a los insumos, se incluyen los gastos relacionados con el material vegetal y las enmiendas, que en conjunto ascienden a  $1,0 millones.</t>
  </si>
  <si>
    <t>*** Los costos de sostenimiento del ciclo comprenden tanto los gastos relacionados con la mano de obra como aquellos asociados con los insumos necesarios desde el momento de la siembra de las plantas hasta finalizar el ciclo. Para el caso de Arveja Santa Isabel Huila Algeciras, en lo que respecta a la mano de obra incluye actividades como la fertilización, riego, control de malezas, plagas y enfermedades, entre otras, y ascienden a un total de $7,1 millones de pesos (equivalente a 93 jornales). En cuanto a los insumos, se incluyen los fertilizantes, plaguicidas, transportes, entre otras, que en conjunto ascienden a  $10,8 millones.</t>
  </si>
  <si>
    <t>Nota 1: en caso de utilizar esta información para el desarrollo de otras publicaciones, por favor citar FINAGRO, "Agro Guía - Marcos de Referencia Agroeconómicos"</t>
  </si>
  <si>
    <t>Los costos totales del ciclo para esta actualización (2024 Q2) equivalen a $21,9 millones, en comparación con los costos del marco original que ascienden a $10,3 millones, (mes de publicación del marco: octubre - 2017).
La rentabilidad actualizada (2024 Q2) bajó frente a la rentabilidad de la primera AgroGuía, pasando del 4,8% al 1,7%. Mientras que el crecimiento de los costos fue del 213,0%, el crecimiento de los ingresos fue del 206,3%.</t>
  </si>
  <si>
    <t>En cuanto a los costos de mano de obra de la AgroGuía actualizada, se destaca la participación de instalación seguido de cosecha y beneficio, que representan el 30% y el 30% del costo total, respectivamente. En cuanto a los costos de insumos, se destaca la participación de tutorado seguido de fertilización, que representan el 60% y el 10% del costo total, respectivamente.</t>
  </si>
  <si>
    <t>bajó</t>
  </si>
  <si>
    <t>A continuación, se presenta la desagregación de los costos de mano de obra e insumos según las diferentes actividades vinculadas a la producción de ARVEJA SANTA ISABEL HUILA ALGECIRAS</t>
  </si>
  <si>
    <t>En cuanto a los costos de mano de obra, se destaca la participación de instalación segido por cosecha y beneficio que representan el 30% y el 30% del costo total, respectivamente. En cuanto a los costos de insumos, se destaca la participación de tutorado segido por fertilización que representan el 56% y el 12% del costo total, respectivamente.</t>
  </si>
  <si>
    <t>En cuanto a los costos de mano de obra, se destaca la participación de instalación segido por cosecha y beneficio que representan el 30% y el 30% del costo total, respectivamente. En cuanto a los costos de insumos, se destaca la participación de tutorado segido por fertilización que representan el 60% y el 10% del costo total, respectivamente.</t>
  </si>
  <si>
    <t>En cuanto a los costos de mano de obra, se destaca la participación de instalación segido por cosecha y beneficio que representan el 30% y el 30% del costo total, respectivamente.</t>
  </si>
  <si>
    <t>En cuanto a los costos de insumos, se destaca la participación de tutorado segido por fertilización que representan el 60% y el 10% del costo total, respectivamente.</t>
  </si>
  <si>
    <t>En cuanto a los costos de insumos, se destaca la participación de tutorado segido por fertilización que representan el 56% y el 12% del costo total, respectivamente.</t>
  </si>
  <si>
    <t>En cuanto a los costos de mano de obra, se destaca la participación de instalación segido por cosecha y beneficio que representan el 30% y el 30% del costo total, respectivamente.En cuanto a los costos de insumos, se destaca la participación de tutorado segido por fertilización que representan el 56% y el 12% del costo total, respectivamente.</t>
  </si>
  <si>
    <t>De acuerdo con el comportamiento histórico del sistema productivo, se efectuó un análisis de sensibilidad del margen de utilidad obtenido en la producción de ARVEJA SANTA ISABEL HUILA ALGECIRAS, frente a diferentes escenarios de variación de precios de venta en finca y rendimientos probables (kg/ha).</t>
  </si>
  <si>
    <t>Con un precio ponderado de COP $ 5.571/kg y con un rendimiento por hectárea de 4.000 kg por ciclo; el margen de utilidad obtenido en la producción de arveja verde es del 2%.</t>
  </si>
  <si>
    <t>El precio mínimo ponderado para cubrir los costos de producción, con un rendimiento de 4.000 kg para todo el ciclo de producción, es COP $ 5.476/kg.</t>
  </si>
  <si>
    <t>El rendimiento mínimo por ha/ciclo para cubrir los costos de producción, con un precio ponderado de COP $ 5.571, es de 3.932 kg/ha para todo el ciclo.</t>
  </si>
  <si>
    <t>El siguiente cuadro presenta diferentes escenarios de rentabilidad para el sistema productivo de ARVEJA SANTA ISABEL HUILA ALGECIRAS, con respecto a diferentes niveles de productividad (kg./ha.) y precios ($/kg.).</t>
  </si>
  <si>
    <t>De acuerdo con el comportamiento histórico del sistema productivo, se efectuó un análisis de sensibilidad del margen de utilidad obtenido en la producción de ARVEJA SANTA ISABEL HUILA ALGECIRAS, frente a diferentes escenarios de variación de precios de venta en finca y rendimientos probables (t/ha)</t>
  </si>
  <si>
    <t>Con un precio ponderado de COP $$ 2.700/kg y con un rendimiento por hectárea de 4.000 kg por ciclo; el margen de utilidad obtenido en la producción de arveja verde es del 5%.</t>
  </si>
  <si>
    <t>El precio mínimo ponderado para cubrir los costos de producción, con un rendimiento de 4.000 kg para todo el ciclo de producción, es COP $ 2.571/kg.</t>
  </si>
  <si>
    <t>El rendimiento mínimo por ha/ciclo para cubrir los costos de producción, con un precio ponderado de COP $ 2.700, es de 3.809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</si>
</sst>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Part.'!$AQ$41:$AQ$42</c:f>
              <c:numCache>
                <c:formatCode>_(* #.##0_);_(* \(#.##0\);_(* "-"_);_(@_)</c:formatCode>
                <c:ptCount val="2"/>
                <c:pt idx="0">
                  <c:v>10283000</c:v>
                </c:pt>
                <c:pt idx="1">
                  <c:v>21904809.286033329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Part.'!$AR$41:$AR$42</c:f>
              <c:numCache>
                <c:formatCode>_(* #.##0_);_(* \(#.##0\);_(* "-"_);_(@_)</c:formatCode>
                <c:ptCount val="2"/>
                <c:pt idx="0">
                  <c:v>4940000</c:v>
                </c:pt>
                <c:pt idx="1">
                  <c:v>10138071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Q2</c:v>
                </c:pt>
              </c:strCache>
            </c:strRef>
          </c:cat>
          <c:val>
            <c:numRef>
              <c:f>'Análisis Comparativo y Part.'!$AS$41:$AS$42</c:f>
              <c:numCache>
                <c:formatCode>_(* #.##0_);_(* \(#.##0\);_(* "-"_);_(@_)</c:formatCode>
                <c:ptCount val="2"/>
                <c:pt idx="0">
                  <c:v>5343000</c:v>
                </c:pt>
                <c:pt idx="1">
                  <c:v>11766738.286033329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Tortas!$H$36:$H$37</c:f>
              <c:numCache>
                <c:formatCode>0%</c:formatCode>
                <c:ptCount val="2"/>
                <c:pt idx="0">
                  <c:v>0.48040455120101139</c:v>
                </c:pt>
                <c:pt idx="1">
                  <c:v>0.46282397931965152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2024 Q2</c:v>
                </c:pt>
              </c:strCache>
            </c:strRef>
          </c:cat>
          <c:val>
            <c:numRef>
              <c:f>Tortas!$I$36:$I$37</c:f>
              <c:numCache>
                <c:formatCode>0%</c:formatCode>
                <c:ptCount val="2"/>
                <c:pt idx="0">
                  <c:v>0.51959544879898867</c:v>
                </c:pt>
                <c:pt idx="1">
                  <c:v>0.53717602068034842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48500</c:v>
                </c:pt>
                <c:pt idx="1">
                  <c:v>1032097</c:v>
                </c:pt>
                <c:pt idx="2">
                  <c:v>150407.14653839552</c:v>
                </c:pt>
                <c:pt idx="3">
                  <c:v>1180903</c:v>
                </c:pt>
                <c:pt idx="4">
                  <c:v>979008.13949493319</c:v>
                </c:pt>
                <c:pt idx="5">
                  <c:v>451224</c:v>
                </c:pt>
                <c:pt idx="6">
                  <c:v>0</c:v>
                </c:pt>
                <c:pt idx="7">
                  <c:v>0</c:v>
                </c:pt>
                <c:pt idx="8">
                  <c:v>874264</c:v>
                </c:pt>
                <c:pt idx="9">
                  <c:v>7050335</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151894</c:v>
                </c:pt>
                <c:pt idx="1">
                  <c:v>759470</c:v>
                </c:pt>
                <c:pt idx="2">
                  <c:v>3036000</c:v>
                </c:pt>
                <c:pt idx="3">
                  <c:v>455682</c:v>
                </c:pt>
                <c:pt idx="4">
                  <c:v>3076880</c:v>
                </c:pt>
                <c:pt idx="5">
                  <c:v>1367046</c:v>
                </c:pt>
                <c:pt idx="6">
                  <c:v>0</c:v>
                </c:pt>
                <c:pt idx="7">
                  <c:v>0</c:v>
                </c:pt>
                <c:pt idx="8">
                  <c:v>0</c:v>
                </c:pt>
                <c:pt idx="9">
                  <c:v>1291099</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Part.'!$AW$41:$AW$42</c:f>
              <c:numCache>
                <c:formatCode>0%</c:formatCode>
                <c:ptCount val="2"/>
                <c:pt idx="0">
                  <c:v>0.48040455120101139</c:v>
                </c:pt>
                <c:pt idx="1">
                  <c:v>0.46282397931965152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Q2</c:v>
                </c:pt>
              </c:strCache>
            </c:strRef>
          </c:cat>
          <c:val>
            <c:numRef>
              <c:f>'Análisis Comparativo y Part.'!$AX$41:$AX$42</c:f>
              <c:numCache>
                <c:formatCode>0%</c:formatCode>
                <c:ptCount val="2"/>
                <c:pt idx="0">
                  <c:v>0.51959544879898867</c:v>
                </c:pt>
                <c:pt idx="1">
                  <c:v>0.53717602068034842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74000</c:v>
                </c:pt>
                <c:pt idx="1">
                  <c:v>370000</c:v>
                </c:pt>
                <c:pt idx="2">
                  <c:v>1480000</c:v>
                </c:pt>
                <c:pt idx="3">
                  <c:v>222000</c:v>
                </c:pt>
                <c:pt idx="4">
                  <c:v>1499000</c:v>
                </c:pt>
                <c:pt idx="5">
                  <c:v>666000</c:v>
                </c:pt>
                <c:pt idx="6">
                  <c:v>0</c:v>
                </c:pt>
                <c:pt idx="7">
                  <c:v>0</c:v>
                </c:pt>
                <c:pt idx="8">
                  <c:v>0</c:v>
                </c:pt>
                <c:pt idx="9">
                  <c:v>629000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40000</c:v>
                </c:pt>
                <c:pt idx="1">
                  <c:v>580000</c:v>
                </c:pt>
                <c:pt idx="2">
                  <c:v>64000</c:v>
                </c:pt>
                <c:pt idx="3">
                  <c:v>643000</c:v>
                </c:pt>
                <c:pt idx="4">
                  <c:v>452000</c:v>
                </c:pt>
                <c:pt idx="5">
                  <c:v>192000</c:v>
                </c:pt>
                <c:pt idx="6">
                  <c:v>0</c:v>
                </c:pt>
                <c:pt idx="7">
                  <c:v>0</c:v>
                </c:pt>
                <c:pt idx="8">
                  <c:v>372000</c:v>
                </c:pt>
                <c:pt idx="9">
                  <c:v>3000000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151894</c:v>
                </c:pt>
                <c:pt idx="1">
                  <c:v>759470</c:v>
                </c:pt>
                <c:pt idx="2">
                  <c:v>3036000</c:v>
                </c:pt>
                <c:pt idx="3">
                  <c:v>455682</c:v>
                </c:pt>
                <c:pt idx="4">
                  <c:v>3076880</c:v>
                </c:pt>
                <c:pt idx="5">
                  <c:v>1367046</c:v>
                </c:pt>
                <c:pt idx="6">
                  <c:v>0</c:v>
                </c:pt>
                <c:pt idx="7">
                  <c:v>0</c:v>
                </c:pt>
                <c:pt idx="8">
                  <c:v>0</c:v>
                </c:pt>
                <c:pt idx="9">
                  <c:v>1291099</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48500</c:v>
                </c:pt>
                <c:pt idx="1">
                  <c:v>1032097</c:v>
                </c:pt>
                <c:pt idx="2">
                  <c:v>150407.14653839552</c:v>
                </c:pt>
                <c:pt idx="3">
                  <c:v>1180903</c:v>
                </c:pt>
                <c:pt idx="4">
                  <c:v>979008.13949493319</c:v>
                </c:pt>
                <c:pt idx="5">
                  <c:v>451224</c:v>
                </c:pt>
                <c:pt idx="6">
                  <c:v>0</c:v>
                </c:pt>
                <c:pt idx="7">
                  <c:v>0</c:v>
                </c:pt>
                <c:pt idx="8">
                  <c:v>874264</c:v>
                </c:pt>
                <c:pt idx="9">
                  <c:v>7050335</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Tortas!$B$36:$B$37</c:f>
              <c:numCache>
                <c:formatCode>_(* #.##0_);_(* \(#.##0\);_(* "-"_);_(@_)</c:formatCode>
                <c:ptCount val="2"/>
                <c:pt idx="0">
                  <c:v>10283000</c:v>
                </c:pt>
                <c:pt idx="1">
                  <c:v>21904809.286033329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Tortas!$C$36:$C$37</c:f>
              <c:numCache>
                <c:formatCode>_(* #.##0_);_(* \(#.##0\);_(* "-"_);_(@_)</c:formatCode>
                <c:ptCount val="2"/>
                <c:pt idx="0">
                  <c:v>4940000</c:v>
                </c:pt>
                <c:pt idx="1">
                  <c:v>10138071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2024 Q2</c:v>
                </c:pt>
              </c:strCache>
            </c:strRef>
          </c:cat>
          <c:val>
            <c:numRef>
              <c:f>Tortas!$D$36:$D$37</c:f>
              <c:numCache>
                <c:formatCode>_(* #.##0_);_(* \(#.##0\);_(* "-"_);_(@_)</c:formatCode>
                <c:ptCount val="2"/>
                <c:pt idx="0">
                  <c:v>5343000</c:v>
                </c:pt>
                <c:pt idx="1">
                  <c:v>11766738.286033329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3076.88</v>
      </c>
      <c r="C7" s="22">
        <v>7061.19</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10138.07</v>
      </c>
      <c r="AH7" s="23">
        <v>0.46282397931965158</v>
      </c>
    </row>
    <row r="8" spans="1:34" x14ac:dyDescent="0.2">
      <c r="A8" s="5" t="s">
        <v>122</v>
      </c>
      <c r="B8" s="22">
        <v>979.01</v>
      </c>
      <c r="C8" s="22">
        <v>10787.73</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11766.74</v>
      </c>
      <c r="AH8" s="23">
        <v>0.53717602068034853</v>
      </c>
    </row>
    <row r="9" spans="1:34" x14ac:dyDescent="0.2">
      <c r="A9" s="9" t="s">
        <v>121</v>
      </c>
      <c r="B9" s="22">
        <v>4055.89</v>
      </c>
      <c r="C9" s="22">
        <v>17848.919999999998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21904.81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4000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5571</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5571</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22284</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22284</v>
      </c>
      <c r="AH19" s="27"/>
    </row>
    <row r="20" spans="1:34" x14ac:dyDescent="0.2">
      <c r="A20" s="3" t="s">
        <v>12</v>
      </c>
      <c r="B20" s="25">
        <v>-4055.89</v>
      </c>
      <c r="C20" s="25">
        <v>4435.08</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379.19</v>
      </c>
      <c r="AH20" s="30"/>
    </row>
    <row r="21" spans="1:34" x14ac:dyDescent="0.2">
      <c r="J21" s="19"/>
      <c r="AG21" s="88">
        <v>1.7310842975859497E-2</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4940</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4940</v>
      </c>
      <c r="AH121" s="69">
        <v>0.48040455120101139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5343</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5343</v>
      </c>
      <c r="AH122" s="69">
        <v>0.51959544879898867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10283</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10283</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4000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4000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2.7</v>
      </c>
      <c r="D129" s="72">
        <v>2.7</v>
      </c>
      <c r="E129" s="72">
        <v>2.7</v>
      </c>
      <c r="F129" s="72">
        <v>2.7</v>
      </c>
      <c r="G129" s="72">
        <v>2.7</v>
      </c>
      <c r="H129" s="72">
        <v>2.7</v>
      </c>
      <c r="I129" s="72">
        <v>2.7</v>
      </c>
      <c r="J129" s="72">
        <v>2.7</v>
      </c>
      <c r="K129" s="72">
        <v>2.7</v>
      </c>
      <c r="L129" s="72">
        <v>2.7</v>
      </c>
      <c r="M129" s="72">
        <v>2.7</v>
      </c>
      <c r="N129" s="72">
        <v>2.7</v>
      </c>
      <c r="O129" s="72">
        <v>2.7</v>
      </c>
      <c r="P129" s="72">
        <v>2.7</v>
      </c>
      <c r="Q129" s="72">
        <v>2.7</v>
      </c>
      <c r="R129" s="72">
        <v>2.7</v>
      </c>
      <c r="S129" s="72">
        <v>2.7</v>
      </c>
      <c r="T129" s="72">
        <v>2.7</v>
      </c>
      <c r="U129" s="72">
        <v>2.7</v>
      </c>
      <c r="V129" s="72">
        <v>2.7</v>
      </c>
      <c r="W129" s="72">
        <v>2.7</v>
      </c>
      <c r="X129" s="72">
        <v>2.7</v>
      </c>
      <c r="Y129" s="72">
        <v>2.7</v>
      </c>
      <c r="Z129" s="72">
        <v>2.7</v>
      </c>
      <c r="AA129" s="72">
        <v>2.7</v>
      </c>
      <c r="AB129" s="72">
        <v>2.7</v>
      </c>
      <c r="AC129" s="72">
        <v>2.7</v>
      </c>
      <c r="AD129" s="72">
        <v>2.7</v>
      </c>
      <c r="AE129" s="72">
        <v>2.7</v>
      </c>
      <c r="AF129" s="72">
        <v>2.7</v>
      </c>
      <c r="AG129" s="72">
        <v>2.7</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10800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10800</v>
      </c>
      <c r="AH133" s="61"/>
    </row>
    <row r="134" spans="1:40" s="21" customFormat="1" x14ac:dyDescent="0.2">
      <c r="A134" s="64" t="s">
        <v>12</v>
      </c>
      <c r="B134" s="68"/>
      <c r="C134" s="68">
        <v>517</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517</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74000</v>
      </c>
      <c r="AY8" s="21" t="s">
        <v>4</v>
      </c>
      <c r="AZ8" s="86">
        <v>40000</v>
      </c>
    </row>
    <row r="9" spans="2:59" ht="14.45" customHeight="1" x14ac:dyDescent="0.2">
      <c r="B9" s="132"/>
      <c r="C9" s="132"/>
      <c r="D9" s="132"/>
      <c r="E9" s="132"/>
      <c r="F9" s="132"/>
      <c r="G9" s="132"/>
      <c r="H9" s="132"/>
      <c r="I9" s="132"/>
      <c r="J9" s="36"/>
      <c r="AP9" s="21" t="s">
        <v>8</v>
      </c>
      <c r="AQ9" s="86">
        <v>370000</v>
      </c>
      <c r="AY9" s="21" t="s">
        <v>8</v>
      </c>
      <c r="AZ9" s="86">
        <v>580000</v>
      </c>
    </row>
    <row r="10" spans="2:59" ht="14.45" customHeight="1" x14ac:dyDescent="0.2">
      <c r="B10" s="132"/>
      <c r="C10" s="132"/>
      <c r="D10" s="132"/>
      <c r="E10" s="132"/>
      <c r="F10" s="132"/>
      <c r="G10" s="132"/>
      <c r="H10" s="132"/>
      <c r="I10" s="132"/>
      <c r="J10" s="36"/>
      <c r="AP10" s="21" t="s">
        <v>9</v>
      </c>
      <c r="AQ10" s="86">
        <v>1480000</v>
      </c>
      <c r="AY10" s="21" t="s">
        <v>9</v>
      </c>
      <c r="AZ10" s="86">
        <v>64000</v>
      </c>
    </row>
    <row r="11" spans="2:59" ht="14.45" customHeight="1" x14ac:dyDescent="0.2">
      <c r="B11" s="74" t="s">
        <v>114</v>
      </c>
      <c r="C11" s="74"/>
      <c r="D11" s="74"/>
      <c r="E11" s="74"/>
      <c r="F11" s="74"/>
      <c r="G11" s="74"/>
      <c r="H11" s="74"/>
      <c r="I11" s="74"/>
      <c r="AP11" s="21" t="s">
        <v>7</v>
      </c>
      <c r="AQ11" s="86">
        <v>222000</v>
      </c>
      <c r="AY11" s="21" t="s">
        <v>7</v>
      </c>
      <c r="AZ11" s="86">
        <v>643000</v>
      </c>
    </row>
    <row r="12" spans="2:59" ht="14.45" customHeight="1" x14ac:dyDescent="0.2">
      <c r="B12" s="74"/>
      <c r="C12" s="74"/>
      <c r="D12" s="74"/>
      <c r="E12" s="74"/>
      <c r="F12" s="74"/>
      <c r="G12" s="74"/>
      <c r="H12" s="74"/>
      <c r="I12" s="74"/>
      <c r="AP12" s="21" t="s">
        <v>3</v>
      </c>
      <c r="AQ12" s="86">
        <v>1499000</v>
      </c>
      <c r="AY12" s="21" t="s">
        <v>3</v>
      </c>
      <c r="AZ12" s="86">
        <v>452000</v>
      </c>
    </row>
    <row r="13" spans="2:59" ht="14.45" customHeight="1" x14ac:dyDescent="0.2">
      <c r="B13" s="74"/>
      <c r="C13" s="74"/>
      <c r="D13" s="74"/>
      <c r="E13" s="74"/>
      <c r="F13" s="74"/>
      <c r="G13" s="74"/>
      <c r="H13" s="74"/>
      <c r="I13" s="74"/>
      <c r="AP13" s="21" t="s">
        <v>6</v>
      </c>
      <c r="AQ13" s="86">
        <v>666000</v>
      </c>
      <c r="AY13" s="21" t="s">
        <v>6</v>
      </c>
      <c r="AZ13" s="86">
        <v>192000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372000</v>
      </c>
    </row>
    <row r="19" spans="42:59" x14ac:dyDescent="0.2">
      <c r="AP19" s="21" t="s">
        <v>76</v>
      </c>
      <c r="AQ19" s="86">
        <v>629000</v>
      </c>
      <c r="AY19" s="21" t="s">
        <v>76</v>
      </c>
      <c r="AZ19" s="86">
        <v>3000000</v>
      </c>
    </row>
    <row r="20" spans="42:59" ht="15" x14ac:dyDescent="0.25">
      <c r="AP20" s="75" t="s">
        <v>77</v>
      </c>
      <c r="AQ20" s="87">
        <v>4940000</v>
      </c>
      <c r="AY20" s="75" t="s">
        <v>77</v>
      </c>
      <c r="AZ20" s="87">
        <v>5343000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151894</v>
      </c>
      <c r="AY27" s="21" t="s">
        <v>4</v>
      </c>
      <c r="AZ27" s="86">
        <v>48500</v>
      </c>
    </row>
    <row r="28" spans="42:59" x14ac:dyDescent="0.2">
      <c r="AP28" s="21" t="s">
        <v>8</v>
      </c>
      <c r="AQ28" s="86">
        <v>759470</v>
      </c>
      <c r="AY28" s="21" t="s">
        <v>8</v>
      </c>
      <c r="AZ28" s="86">
        <v>1032097</v>
      </c>
    </row>
    <row r="29" spans="42:59" ht="14.45" customHeight="1" x14ac:dyDescent="0.2">
      <c r="AP29" s="21" t="s">
        <v>9</v>
      </c>
      <c r="AQ29" s="86">
        <v>3036000</v>
      </c>
      <c r="AY29" s="21" t="s">
        <v>9</v>
      </c>
      <c r="AZ29" s="86">
        <v>150407.14653839552</v>
      </c>
    </row>
    <row r="30" spans="42:59" x14ac:dyDescent="0.2">
      <c r="AP30" s="21" t="s">
        <v>7</v>
      </c>
      <c r="AQ30" s="86">
        <v>455682</v>
      </c>
      <c r="AY30" s="21" t="s">
        <v>7</v>
      </c>
      <c r="AZ30" s="86">
        <v>1180903</v>
      </c>
    </row>
    <row r="31" spans="42:59" x14ac:dyDescent="0.2">
      <c r="AP31" s="21" t="s">
        <v>3</v>
      </c>
      <c r="AQ31" s="86">
        <v>3076880</v>
      </c>
      <c r="AY31" s="21" t="s">
        <v>3</v>
      </c>
      <c r="AZ31" s="86">
        <v>979008.13949493319</v>
      </c>
    </row>
    <row r="32" spans="42:59" ht="14.45" customHeight="1" x14ac:dyDescent="0.2">
      <c r="AP32" s="21" t="s">
        <v>6</v>
      </c>
      <c r="AQ32" s="86">
        <v>1367046</v>
      </c>
      <c r="AY32" s="21" t="s">
        <v>6</v>
      </c>
      <c r="AZ32" s="86">
        <v>451224</v>
      </c>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874264</v>
      </c>
    </row>
    <row r="36" spans="2:56" ht="14.45" customHeight="1" x14ac:dyDescent="0.2">
      <c r="B36" s="132"/>
      <c r="C36" s="132"/>
      <c r="D36" s="132"/>
      <c r="E36" s="132"/>
      <c r="F36" s="132"/>
      <c r="G36" s="132"/>
      <c r="H36" s="132"/>
      <c r="I36" s="132"/>
      <c r="AP36" s="21" t="s">
        <v>76</v>
      </c>
      <c r="AQ36" s="86">
        <v>1291099</v>
      </c>
      <c r="AY36" s="21" t="s">
        <v>76</v>
      </c>
      <c r="AZ36" s="86">
        <v>7050335</v>
      </c>
    </row>
    <row r="37" spans="2:56" ht="14.45" customHeight="1" x14ac:dyDescent="0.25">
      <c r="B37" s="132"/>
      <c r="C37" s="132"/>
      <c r="D37" s="132"/>
      <c r="E37" s="132"/>
      <c r="F37" s="132"/>
      <c r="G37" s="132"/>
      <c r="H37" s="132"/>
      <c r="I37" s="132"/>
      <c r="AP37" s="75" t="s">
        <v>77</v>
      </c>
      <c r="AQ37" s="87">
        <v>10138071</v>
      </c>
      <c r="AY37" s="75" t="s">
        <v>77</v>
      </c>
      <c r="AZ37" s="87">
        <v>11766738.286033329</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10283000</v>
      </c>
      <c r="AR41" s="107">
        <v>4940000</v>
      </c>
      <c r="AS41" s="107">
        <v>5343000</v>
      </c>
      <c r="AV41" s="21" t="s">
        <v>128</v>
      </c>
      <c r="AW41" s="88">
        <v>0.48040455120101139</v>
      </c>
      <c r="AX41" s="88">
        <v>0.51959544879898867</v>
      </c>
    </row>
    <row r="42" spans="2:56" ht="15" x14ac:dyDescent="0.2">
      <c r="B42" s="37"/>
      <c r="C42" s="37"/>
      <c r="D42" s="37"/>
      <c r="E42" s="37"/>
      <c r="F42" s="37"/>
      <c r="G42" s="37"/>
      <c r="H42" s="37"/>
      <c r="I42" s="37"/>
      <c r="AP42" s="21" t="s">
        <v>127</v>
      </c>
      <c r="AQ42" s="107">
        <v>21904809.286033329</v>
      </c>
      <c r="AR42" s="107">
        <v>10138071</v>
      </c>
      <c r="AS42" s="107">
        <v>11766738.286033329</v>
      </c>
      <c r="AV42" s="21" t="s">
        <v>127</v>
      </c>
      <c r="AW42" s="88">
        <v>0.46282397931965152</v>
      </c>
      <c r="AX42" s="88">
        <v>0.53717602068034842</v>
      </c>
    </row>
    <row r="43" spans="2:56" x14ac:dyDescent="0.2">
      <c r="BD43" s="89">
        <v>7060042971619.9971</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1.7016244839346616E-2</v>
      </c>
    </row>
    <row r="54" spans="2:55" x14ac:dyDescent="0.2">
      <c r="BA54" s="21" t="s">
        <v>88</v>
      </c>
      <c r="BC54" s="91">
        <v>4.7870370370370369E-2</v>
      </c>
    </row>
    <row r="55" spans="2:55" ht="15" thickBot="1" x14ac:dyDescent="0.25">
      <c r="BA55" s="21" t="s">
        <v>89</v>
      </c>
      <c r="BC55" s="91" t="s">
        <v>127</v>
      </c>
    </row>
    <row r="56" spans="2:55" ht="16.5" thickTop="1" thickBot="1" x14ac:dyDescent="0.3">
      <c r="BA56" s="92" t="s">
        <v>82</v>
      </c>
      <c r="BB56" s="92"/>
      <c r="BC56" s="90">
        <v>10283000</v>
      </c>
    </row>
    <row r="57" spans="2:55" ht="16.5" thickTop="1" thickBot="1" x14ac:dyDescent="0.3">
      <c r="BA57" s="93" t="s">
        <v>83</v>
      </c>
      <c r="BB57" s="93"/>
      <c r="BC57" s="94">
        <v>43011</v>
      </c>
    </row>
    <row r="58" spans="2:55" ht="16.5" thickTop="1" thickBot="1" x14ac:dyDescent="0.3">
      <c r="BA58" s="93" t="s">
        <v>84</v>
      </c>
      <c r="BB58" s="93"/>
      <c r="BC58" s="95">
        <v>2.1301963712956655</v>
      </c>
    </row>
    <row r="59" spans="2:55" ht="16.5" thickTop="1" thickBot="1" x14ac:dyDescent="0.3">
      <c r="BA59" s="92" t="s">
        <v>85</v>
      </c>
      <c r="BB59" s="92" t="s">
        <v>65</v>
      </c>
      <c r="BC59" s="90">
        <v>10800</v>
      </c>
    </row>
    <row r="60" spans="2:55" ht="16.5" thickTop="1" thickBot="1" x14ac:dyDescent="0.3">
      <c r="I60" s="60" t="s">
        <v>113</v>
      </c>
      <c r="BA60" s="93" t="s">
        <v>86</v>
      </c>
      <c r="BB60" s="93"/>
      <c r="BC60" s="95">
        <v>2.0633333333333335</v>
      </c>
    </row>
    <row r="61" spans="2:55" ht="16.5" thickTop="1" thickBot="1" x14ac:dyDescent="0.3">
      <c r="BA61" s="92" t="s">
        <v>85</v>
      </c>
      <c r="BB61" s="92" t="s">
        <v>65</v>
      </c>
      <c r="BC61" s="90">
        <v>22284</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74000</v>
      </c>
      <c r="J5" t="s">
        <v>4</v>
      </c>
      <c r="K5" s="1">
        <v>40000</v>
      </c>
      <c r="S5" s="135"/>
      <c r="T5" s="135"/>
      <c r="U5" s="135"/>
      <c r="V5" s="135"/>
      <c r="W5" s="135"/>
      <c r="X5" s="135"/>
      <c r="Y5" s="135"/>
      <c r="Z5" s="135"/>
    </row>
    <row r="6" spans="1:27" x14ac:dyDescent="0.25">
      <c r="A6" t="s">
        <v>8</v>
      </c>
      <c r="B6" s="1">
        <v>370000</v>
      </c>
      <c r="J6" t="s">
        <v>8</v>
      </c>
      <c r="K6" s="1">
        <v>580000</v>
      </c>
      <c r="S6" s="135"/>
      <c r="T6" s="135"/>
      <c r="U6" s="135"/>
      <c r="V6" s="135"/>
      <c r="W6" s="135"/>
      <c r="X6" s="135"/>
      <c r="Y6" s="135"/>
      <c r="Z6" s="135"/>
      <c r="AA6" s="18"/>
    </row>
    <row r="7" spans="1:27" x14ac:dyDescent="0.25">
      <c r="A7" t="s">
        <v>9</v>
      </c>
      <c r="B7" s="1">
        <v>1480000</v>
      </c>
      <c r="J7" t="s">
        <v>9</v>
      </c>
      <c r="K7" s="1">
        <v>64000</v>
      </c>
      <c r="S7" s="135"/>
      <c r="T7" s="135"/>
      <c r="U7" s="135"/>
      <c r="V7" s="135"/>
      <c r="W7" s="135"/>
      <c r="X7" s="135"/>
      <c r="Y7" s="135"/>
      <c r="Z7" s="135"/>
      <c r="AA7" s="18"/>
    </row>
    <row r="8" spans="1:27" x14ac:dyDescent="0.25">
      <c r="A8" t="s">
        <v>7</v>
      </c>
      <c r="B8" s="1">
        <v>222000</v>
      </c>
      <c r="J8" t="s">
        <v>7</v>
      </c>
      <c r="K8" s="1">
        <v>643000</v>
      </c>
      <c r="S8" s="135"/>
      <c r="T8" s="135"/>
      <c r="U8" s="135"/>
      <c r="V8" s="135"/>
      <c r="W8" s="135"/>
      <c r="X8" s="135"/>
      <c r="Y8" s="135"/>
      <c r="Z8" s="135"/>
    </row>
    <row r="9" spans="1:27" x14ac:dyDescent="0.25">
      <c r="A9" t="s">
        <v>3</v>
      </c>
      <c r="B9" s="1">
        <v>1499000</v>
      </c>
      <c r="J9" t="s">
        <v>3</v>
      </c>
      <c r="K9" s="1">
        <v>452000</v>
      </c>
      <c r="S9" s="135"/>
      <c r="T9" s="135"/>
      <c r="U9" s="135"/>
      <c r="V9" s="135"/>
      <c r="W9" s="135"/>
      <c r="X9" s="135"/>
      <c r="Y9" s="135"/>
      <c r="Z9" s="135"/>
    </row>
    <row r="10" spans="1:27" x14ac:dyDescent="0.25">
      <c r="A10" t="s">
        <v>6</v>
      </c>
      <c r="B10" s="1">
        <v>666000</v>
      </c>
      <c r="J10" t="s">
        <v>6</v>
      </c>
      <c r="K10" s="1">
        <v>192000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372000</v>
      </c>
    </row>
    <row r="14" spans="1:27" x14ac:dyDescent="0.25">
      <c r="A14" t="s">
        <v>76</v>
      </c>
      <c r="B14" s="1">
        <v>629000</v>
      </c>
      <c r="J14" t="s">
        <v>76</v>
      </c>
      <c r="K14" s="1">
        <v>3000000</v>
      </c>
    </row>
    <row r="15" spans="1:27" x14ac:dyDescent="0.25">
      <c r="A15" s="12" t="s">
        <v>77</v>
      </c>
      <c r="B15" s="13">
        <v>4940000</v>
      </c>
      <c r="J15" s="12" t="s">
        <v>77</v>
      </c>
      <c r="K15" s="13">
        <v>5343000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151894</v>
      </c>
      <c r="J22" t="s">
        <v>4</v>
      </c>
      <c r="K22" s="1">
        <v>48500</v>
      </c>
      <c r="S22" s="135"/>
      <c r="T22" s="135"/>
      <c r="U22" s="135"/>
      <c r="V22" s="135"/>
      <c r="W22" s="135"/>
      <c r="X22" s="135"/>
      <c r="Y22" s="135"/>
      <c r="Z22" s="135"/>
    </row>
    <row r="23" spans="1:26" x14ac:dyDescent="0.25">
      <c r="A23" t="s">
        <v>8</v>
      </c>
      <c r="B23" s="1">
        <v>759470</v>
      </c>
      <c r="J23" t="s">
        <v>8</v>
      </c>
      <c r="K23" s="1">
        <v>1032097</v>
      </c>
      <c r="S23" s="135"/>
      <c r="T23" s="135"/>
      <c r="U23" s="135"/>
      <c r="V23" s="135"/>
      <c r="W23" s="135"/>
      <c r="X23" s="135"/>
      <c r="Y23" s="135"/>
      <c r="Z23" s="135"/>
    </row>
    <row r="24" spans="1:26" ht="14.45" customHeight="1" x14ac:dyDescent="0.25">
      <c r="A24" t="s">
        <v>9</v>
      </c>
      <c r="B24" s="1">
        <v>3036000</v>
      </c>
      <c r="J24" t="s">
        <v>9</v>
      </c>
      <c r="K24" s="1">
        <v>150407.14653839552</v>
      </c>
      <c r="S24" s="135"/>
      <c r="T24" s="135"/>
      <c r="U24" s="135"/>
      <c r="V24" s="135"/>
      <c r="W24" s="135"/>
      <c r="X24" s="135"/>
      <c r="Y24" s="135"/>
      <c r="Z24" s="135"/>
    </row>
    <row r="25" spans="1:26" x14ac:dyDescent="0.25">
      <c r="A25" t="s">
        <v>7</v>
      </c>
      <c r="B25" s="1">
        <v>455682</v>
      </c>
      <c r="J25" t="s">
        <v>7</v>
      </c>
      <c r="K25" s="1">
        <v>1180903</v>
      </c>
      <c r="S25" s="135"/>
      <c r="T25" s="135"/>
      <c r="U25" s="135"/>
      <c r="V25" s="135"/>
      <c r="W25" s="135"/>
      <c r="X25" s="135"/>
      <c r="Y25" s="135"/>
      <c r="Z25" s="135"/>
    </row>
    <row r="26" spans="1:26" ht="14.45" customHeight="1" x14ac:dyDescent="0.25">
      <c r="A26" t="s">
        <v>3</v>
      </c>
      <c r="B26" s="1">
        <v>3076880</v>
      </c>
      <c r="J26" t="s">
        <v>3</v>
      </c>
      <c r="K26" s="1">
        <v>979008.13949493319</v>
      </c>
      <c r="S26" s="135"/>
      <c r="T26" s="135"/>
      <c r="U26" s="135"/>
      <c r="V26" s="135"/>
      <c r="W26" s="135"/>
      <c r="X26" s="135"/>
      <c r="Y26" s="135"/>
      <c r="Z26" s="135"/>
    </row>
    <row r="27" spans="1:26" x14ac:dyDescent="0.25">
      <c r="A27" t="s">
        <v>6</v>
      </c>
      <c r="B27" s="1">
        <v>1367046</v>
      </c>
      <c r="J27" t="s">
        <v>6</v>
      </c>
      <c r="K27" s="1">
        <v>451224</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874264</v>
      </c>
    </row>
    <row r="31" spans="1:26" x14ac:dyDescent="0.25">
      <c r="A31" t="s">
        <v>76</v>
      </c>
      <c r="B31" s="1">
        <v>1291099</v>
      </c>
      <c r="J31" t="s">
        <v>76</v>
      </c>
      <c r="K31" s="1">
        <v>7050335</v>
      </c>
    </row>
    <row r="32" spans="1:26" x14ac:dyDescent="0.25">
      <c r="A32" s="12" t="s">
        <v>77</v>
      </c>
      <c r="B32" s="13">
        <v>10138071</v>
      </c>
      <c r="J32" s="12" t="s">
        <v>77</v>
      </c>
      <c r="K32" s="13">
        <v>11766738.286033329</v>
      </c>
    </row>
    <row r="35" spans="1:15" x14ac:dyDescent="0.25">
      <c r="B35" t="s">
        <v>79</v>
      </c>
      <c r="C35" t="s">
        <v>80</v>
      </c>
      <c r="D35" t="s">
        <v>24</v>
      </c>
      <c r="H35" t="s">
        <v>80</v>
      </c>
      <c r="I35" t="s">
        <v>24</v>
      </c>
    </row>
    <row r="36" spans="1:15" x14ac:dyDescent="0.25">
      <c r="A36" t="s">
        <v>128</v>
      </c>
      <c r="B36" s="14">
        <v>10283000</v>
      </c>
      <c r="C36" s="14">
        <v>4940000</v>
      </c>
      <c r="D36" s="14">
        <v>5343000</v>
      </c>
      <c r="G36" t="s">
        <v>128</v>
      </c>
      <c r="H36" s="15">
        <v>0.48040455120101139</v>
      </c>
      <c r="I36" s="15">
        <v>0.51959544879898867</v>
      </c>
    </row>
    <row r="37" spans="1:15" x14ac:dyDescent="0.25">
      <c r="A37" t="s">
        <v>127</v>
      </c>
      <c r="B37" s="14">
        <v>21904809.286033329</v>
      </c>
      <c r="C37" s="14">
        <v>10138071</v>
      </c>
      <c r="D37" s="14">
        <v>11766738.286033329</v>
      </c>
      <c r="G37" t="s">
        <v>127</v>
      </c>
      <c r="H37" s="15">
        <v>0.46282397931965152</v>
      </c>
      <c r="I37" s="15">
        <v>0.53717602068034842</v>
      </c>
    </row>
    <row r="38" spans="1:15" x14ac:dyDescent="0.25">
      <c r="O38" s="17">
        <v>7060042971619.9971</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5476.2</v>
      </c>
      <c r="J11" s="19"/>
      <c r="K11" s="19"/>
    </row>
    <row r="12" spans="2:57" ht="14.45" customHeight="1" thickBot="1" x14ac:dyDescent="0.25">
      <c r="B12" s="19"/>
      <c r="C12" s="19"/>
      <c r="D12" s="19"/>
      <c r="E12" s="19"/>
      <c r="F12" s="19"/>
      <c r="G12" s="43" t="s">
        <v>93</v>
      </c>
      <c r="H12" s="44" t="s">
        <v>94</v>
      </c>
      <c r="I12" s="45">
        <v>4055890</v>
      </c>
      <c r="J12" s="19"/>
      <c r="K12" s="19"/>
    </row>
    <row r="13" spans="2:57" ht="14.45" customHeight="1" thickBot="1" x14ac:dyDescent="0.25">
      <c r="B13" s="19"/>
      <c r="C13" s="19"/>
      <c r="D13" s="19"/>
      <c r="E13" s="19"/>
      <c r="F13" s="19"/>
      <c r="G13" s="43" t="s">
        <v>95</v>
      </c>
      <c r="H13" s="44" t="s">
        <v>94</v>
      </c>
      <c r="I13" s="45">
        <v>1636585</v>
      </c>
      <c r="J13" s="19"/>
      <c r="K13" s="19"/>
    </row>
    <row r="14" spans="2:57" ht="14.45" customHeight="1" thickBot="1" x14ac:dyDescent="0.25">
      <c r="B14" s="19"/>
      <c r="C14" s="19"/>
      <c r="D14" s="19"/>
      <c r="E14" s="19"/>
      <c r="F14" s="19"/>
      <c r="G14" s="43" t="s">
        <v>96</v>
      </c>
      <c r="H14" s="44" t="s">
        <v>97</v>
      </c>
      <c r="I14" s="46">
        <v>4</v>
      </c>
      <c r="J14" s="19"/>
      <c r="K14" s="19"/>
    </row>
    <row r="15" spans="2:57" ht="14.45" customHeight="1" thickBot="1" x14ac:dyDescent="0.25">
      <c r="B15" s="19"/>
      <c r="C15" s="19"/>
      <c r="D15" s="19"/>
      <c r="E15" s="19"/>
      <c r="F15" s="19"/>
      <c r="G15" s="43" t="s">
        <v>98</v>
      </c>
      <c r="H15" s="44" t="s">
        <v>67</v>
      </c>
      <c r="I15" s="47">
        <v>1.7310842975859497</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5476.2</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3931.9350206426138</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5.5709999999999997</v>
      </c>
      <c r="AT30" s="98">
        <v>4000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22284</v>
      </c>
      <c r="AV39" s="100">
        <v>5.57</v>
      </c>
      <c r="AW39" s="101">
        <v>2.0633333333333335</v>
      </c>
    </row>
    <row r="40" spans="2:49" ht="14.45" customHeight="1" x14ac:dyDescent="0.2">
      <c r="B40" s="19"/>
      <c r="C40" s="48"/>
      <c r="D40" s="52" t="s">
        <v>109</v>
      </c>
      <c r="E40" s="162">
        <v>4178.25</v>
      </c>
      <c r="F40" s="162">
        <v>4456.7999999999993</v>
      </c>
      <c r="G40" s="162">
        <v>4735.3499999999995</v>
      </c>
      <c r="H40" s="162">
        <v>5013.8999999999996</v>
      </c>
      <c r="I40" s="162">
        <v>5292.45</v>
      </c>
      <c r="J40" s="163">
        <v>5571</v>
      </c>
      <c r="K40" s="162">
        <v>5849.55</v>
      </c>
      <c r="L40" s="162">
        <v>6128.0999999999995</v>
      </c>
      <c r="M40" s="162">
        <v>6406.65</v>
      </c>
      <c r="N40" s="162">
        <v>6685.2</v>
      </c>
      <c r="O40" s="162">
        <v>6963.7499999999991</v>
      </c>
      <c r="AT40" s="21" t="s">
        <v>62</v>
      </c>
      <c r="AU40" s="99">
        <v>21904.81</v>
      </c>
      <c r="AV40" s="100">
        <v>5.48</v>
      </c>
      <c r="AW40" s="101">
        <v>2.1301964407274143</v>
      </c>
    </row>
    <row r="41" spans="2:49" x14ac:dyDescent="0.2">
      <c r="B41" s="19"/>
      <c r="C41" s="53">
        <v>-0.2</v>
      </c>
      <c r="D41" s="54">
        <v>2325.6</v>
      </c>
      <c r="E41" s="110">
        <v>-0.55640162137904869</v>
      </c>
      <c r="F41" s="110">
        <v>-0.52682839613765209</v>
      </c>
      <c r="G41" s="110">
        <v>-0.49725517089625537</v>
      </c>
      <c r="H41" s="110">
        <v>-0.46768194565485854</v>
      </c>
      <c r="I41" s="110">
        <v>-0.43810872041346172</v>
      </c>
      <c r="J41" s="110">
        <v>-0.408535495172065</v>
      </c>
      <c r="K41" s="110">
        <v>-0.37896226993066828</v>
      </c>
      <c r="L41" s="110">
        <v>-0.34938904468927146</v>
      </c>
      <c r="M41" s="110">
        <v>-0.31981581944787474</v>
      </c>
      <c r="N41" s="110">
        <v>-0.29024259420647802</v>
      </c>
      <c r="O41" s="110">
        <v>-0.26066936896508131</v>
      </c>
      <c r="AT41" s="21" t="s">
        <v>61</v>
      </c>
      <c r="AU41" s="99">
        <v>379.19</v>
      </c>
      <c r="AV41" s="100"/>
      <c r="AW41" s="101">
        <v>1.7016244839346616E-2</v>
      </c>
    </row>
    <row r="42" spans="2:49" x14ac:dyDescent="0.2">
      <c r="B42" s="19"/>
      <c r="C42" s="53">
        <v>-0.15</v>
      </c>
      <c r="D42" s="54">
        <v>2907</v>
      </c>
      <c r="E42" s="110">
        <v>-0.4455020267238109</v>
      </c>
      <c r="F42" s="110">
        <v>-0.408535495172065</v>
      </c>
      <c r="G42" s="110">
        <v>-0.3715689636203191</v>
      </c>
      <c r="H42" s="110">
        <v>-0.33460243206857321</v>
      </c>
      <c r="I42" s="110">
        <v>-0.2976359005168272</v>
      </c>
      <c r="J42" s="110">
        <v>-0.26066936896508131</v>
      </c>
      <c r="K42" s="110">
        <v>-0.2237028374133353</v>
      </c>
      <c r="L42" s="110">
        <v>-0.1867363058615894</v>
      </c>
      <c r="M42" s="110">
        <v>-0.14976977430984351</v>
      </c>
      <c r="N42" s="110">
        <v>-0.11280324275809739</v>
      </c>
      <c r="O42" s="110">
        <v>-7.5836711206351715E-2</v>
      </c>
    </row>
    <row r="43" spans="2:49" x14ac:dyDescent="0.2">
      <c r="B43" s="19"/>
      <c r="C43" s="53">
        <v>-0.1</v>
      </c>
      <c r="D43" s="54">
        <v>3420</v>
      </c>
      <c r="E43" s="110">
        <v>-0.34764944320448332</v>
      </c>
      <c r="F43" s="110">
        <v>-0.30415940608478242</v>
      </c>
      <c r="G43" s="110">
        <v>-0.26066936896508131</v>
      </c>
      <c r="H43" s="110">
        <v>-0.2171793318453803</v>
      </c>
      <c r="I43" s="110">
        <v>-0.17368929472567907</v>
      </c>
      <c r="J43" s="110">
        <v>-0.13019925760597795</v>
      </c>
      <c r="K43" s="110">
        <v>-8.6709220486276828E-2</v>
      </c>
      <c r="L43" s="110">
        <v>-4.3219183366575709E-2</v>
      </c>
      <c r="M43" s="110">
        <v>2.7085375312529969E-4</v>
      </c>
      <c r="N43" s="110">
        <v>4.3760890872826641E-2</v>
      </c>
      <c r="O43" s="110">
        <v>8.7250927992527538E-2</v>
      </c>
      <c r="AU43" s="21">
        <v>20628</v>
      </c>
    </row>
    <row r="44" spans="2:49" x14ac:dyDescent="0.2">
      <c r="B44" s="19"/>
      <c r="C44" s="53">
        <v>-0.05</v>
      </c>
      <c r="D44" s="54">
        <v>3800</v>
      </c>
      <c r="E44" s="110">
        <v>-0.27516604800498157</v>
      </c>
      <c r="F44" s="110">
        <v>-0.22684378453864718</v>
      </c>
      <c r="G44" s="110">
        <v>-0.17852152107231256</v>
      </c>
      <c r="H44" s="110">
        <v>-0.13019925760597795</v>
      </c>
      <c r="I44" s="110">
        <v>-8.1876994139643444E-2</v>
      </c>
      <c r="J44" s="110">
        <v>-3.355473067330883E-2</v>
      </c>
      <c r="K44" s="110">
        <v>1.4767532793025895E-2</v>
      </c>
      <c r="L44" s="110">
        <v>6.3089796259360176E-2</v>
      </c>
      <c r="M44" s="110">
        <v>0.1114120597256949</v>
      </c>
      <c r="N44" s="110">
        <v>0.1597343231920294</v>
      </c>
      <c r="O44" s="110">
        <v>0.20805658665836391</v>
      </c>
      <c r="AU44" s="21">
        <v>29203.719999999998</v>
      </c>
    </row>
    <row r="45" spans="2:49" x14ac:dyDescent="0.2">
      <c r="B45" s="19"/>
      <c r="C45" s="50" t="s">
        <v>107</v>
      </c>
      <c r="D45" s="55">
        <v>4000</v>
      </c>
      <c r="E45" s="110">
        <v>-0.23701689263682268</v>
      </c>
      <c r="F45" s="110">
        <v>-0.18615135214594436</v>
      </c>
      <c r="G45" s="110">
        <v>-0.13528581165506581</v>
      </c>
      <c r="H45" s="110">
        <v>-8.4420271164187377E-2</v>
      </c>
      <c r="I45" s="110">
        <v>-3.355473067330883E-2</v>
      </c>
      <c r="J45" s="110">
        <v>1.7310809817569606E-2</v>
      </c>
      <c r="K45" s="110">
        <v>6.8176350308448264E-2</v>
      </c>
      <c r="L45" s="110">
        <v>0.11904189079932648</v>
      </c>
      <c r="M45" s="110">
        <v>0.16990743129020514</v>
      </c>
      <c r="N45" s="110">
        <v>0.22077297178108357</v>
      </c>
      <c r="O45" s="110">
        <v>0.27163851227196201</v>
      </c>
    </row>
    <row r="46" spans="2:49" ht="14.45" customHeight="1" x14ac:dyDescent="0.2">
      <c r="B46" s="19"/>
      <c r="C46" s="53">
        <v>0.05</v>
      </c>
      <c r="D46" s="54">
        <v>4200</v>
      </c>
      <c r="E46" s="110">
        <v>-0.1988677372686638</v>
      </c>
      <c r="F46" s="110">
        <v>-0.14545891975324154</v>
      </c>
      <c r="G46" s="110">
        <v>-9.2050102237819176E-2</v>
      </c>
      <c r="H46" s="110">
        <v>-3.8641284722396807E-2</v>
      </c>
      <c r="I46" s="110">
        <v>1.4767532793025673E-2</v>
      </c>
      <c r="J46" s="110">
        <v>6.8176350308448042E-2</v>
      </c>
      <c r="K46" s="110">
        <v>0.12158516782387063</v>
      </c>
      <c r="L46" s="110">
        <v>0.174993985339293</v>
      </c>
      <c r="M46" s="110">
        <v>0.22840280285471537</v>
      </c>
      <c r="N46" s="110">
        <v>0.28181162037013774</v>
      </c>
      <c r="O46" s="110">
        <v>0.33522043788556011</v>
      </c>
    </row>
    <row r="47" spans="2:49" x14ac:dyDescent="0.2">
      <c r="B47" s="19"/>
      <c r="C47" s="53">
        <v>0.1</v>
      </c>
      <c r="D47" s="54">
        <v>4620</v>
      </c>
      <c r="E47" s="110">
        <v>-0.11875451099553025</v>
      </c>
      <c r="F47" s="110">
        <v>-6.0004811728565755E-2</v>
      </c>
      <c r="G47" s="110">
        <v>-1.2551124616010378E-3</v>
      </c>
      <c r="H47" s="110">
        <v>5.7494586805363568E-2</v>
      </c>
      <c r="I47" s="110">
        <v>0.11624428607232828</v>
      </c>
      <c r="J47" s="110">
        <v>0.174993985339293</v>
      </c>
      <c r="K47" s="110">
        <v>0.2337436846062575</v>
      </c>
      <c r="L47" s="110">
        <v>0.29249338387322221</v>
      </c>
      <c r="M47" s="110">
        <v>0.35124308314018693</v>
      </c>
      <c r="N47" s="110">
        <v>0.40999278240715165</v>
      </c>
      <c r="O47" s="110">
        <v>0.46874248167411614</v>
      </c>
    </row>
    <row r="48" spans="2:49" x14ac:dyDescent="0.2">
      <c r="B48" s="19"/>
      <c r="C48" s="53">
        <v>0.15</v>
      </c>
      <c r="D48" s="54">
        <v>5313</v>
      </c>
      <c r="E48" s="110">
        <v>1.3432312355140308E-2</v>
      </c>
      <c r="F48" s="110">
        <v>8.0994466512149366E-2</v>
      </c>
      <c r="G48" s="110">
        <v>0.14855662066915887</v>
      </c>
      <c r="H48" s="110">
        <v>0.21611877482616815</v>
      </c>
      <c r="I48" s="110">
        <v>0.28368092898317743</v>
      </c>
      <c r="J48" s="110">
        <v>0.35124308314018693</v>
      </c>
      <c r="K48" s="110">
        <v>0.41880523729719621</v>
      </c>
      <c r="L48" s="110">
        <v>0.48636739145420571</v>
      </c>
      <c r="M48" s="110">
        <v>0.55392954561121499</v>
      </c>
      <c r="N48" s="110">
        <v>0.62149169976822449</v>
      </c>
      <c r="O48" s="110">
        <v>0.68905385392523355</v>
      </c>
    </row>
    <row r="49" spans="2:45" ht="15" thickBot="1" x14ac:dyDescent="0.25">
      <c r="B49" s="19"/>
      <c r="C49" s="53">
        <v>0.2</v>
      </c>
      <c r="D49" s="56">
        <v>6375.6</v>
      </c>
      <c r="E49" s="110">
        <v>0.21611877482616837</v>
      </c>
      <c r="F49" s="110">
        <v>0.29719335981457951</v>
      </c>
      <c r="G49" s="110">
        <v>0.37826794480299064</v>
      </c>
      <c r="H49" s="110">
        <v>0.45934252979140178</v>
      </c>
      <c r="I49" s="110">
        <v>0.54041711477981291</v>
      </c>
      <c r="J49" s="110">
        <v>0.62149169976822449</v>
      </c>
      <c r="K49" s="110">
        <v>0.70256628475663563</v>
      </c>
      <c r="L49" s="110">
        <v>0.78364086974504699</v>
      </c>
      <c r="M49" s="110">
        <v>0.86471545473345812</v>
      </c>
      <c r="N49" s="110">
        <v>0.94579003972186948</v>
      </c>
      <c r="O49" s="110">
        <v>1.0268646247102802</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4000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2570.75</v>
      </c>
      <c r="BA66" s="21" t="s">
        <v>65</v>
      </c>
    </row>
    <row r="67" spans="2:55" x14ac:dyDescent="0.2">
      <c r="B67" s="19"/>
      <c r="C67" s="19"/>
      <c r="D67" s="19"/>
      <c r="E67" s="19"/>
      <c r="F67" s="19"/>
      <c r="G67" s="19"/>
      <c r="H67" s="19"/>
      <c r="I67" s="19"/>
      <c r="J67" s="19"/>
      <c r="K67" s="19"/>
      <c r="AS67" s="21" t="s">
        <v>11</v>
      </c>
      <c r="AT67" s="99">
        <v>10800</v>
      </c>
      <c r="AU67" s="100">
        <v>2.7</v>
      </c>
      <c r="AV67" s="101">
        <v>1</v>
      </c>
      <c r="AX67" s="21" t="s">
        <v>64</v>
      </c>
      <c r="AZ67" s="71">
        <v>3808.5185185185182</v>
      </c>
      <c r="BA67" s="21" t="s">
        <v>63</v>
      </c>
    </row>
    <row r="68" spans="2:55" x14ac:dyDescent="0.2">
      <c r="B68" s="19"/>
      <c r="C68" s="19"/>
      <c r="D68" s="19"/>
      <c r="E68" s="19"/>
      <c r="F68" s="19"/>
      <c r="G68" s="19"/>
      <c r="H68" s="19"/>
      <c r="I68" s="19"/>
      <c r="J68" s="19"/>
      <c r="K68" s="19"/>
      <c r="AS68" s="21" t="s">
        <v>62</v>
      </c>
      <c r="AT68" s="99">
        <v>10283</v>
      </c>
      <c r="AU68" s="100">
        <v>2.57</v>
      </c>
      <c r="AV68" s="101">
        <v>0.95212962962962966</v>
      </c>
    </row>
    <row r="69" spans="2:55" x14ac:dyDescent="0.2">
      <c r="B69" s="19"/>
      <c r="C69" s="19"/>
      <c r="D69" s="19"/>
      <c r="E69" s="19"/>
      <c r="F69" s="19"/>
      <c r="G69" s="19"/>
      <c r="H69" s="19"/>
      <c r="I69" s="19"/>
      <c r="J69" s="19"/>
      <c r="K69" s="19"/>
      <c r="AS69" s="21" t="s">
        <v>61</v>
      </c>
      <c r="AT69" s="99">
        <v>517</v>
      </c>
      <c r="AU69" s="100"/>
      <c r="AV69" s="101">
        <v>4.7870370370370369E-2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2.7</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2.0250000000000004</v>
      </c>
      <c r="AU86" s="104">
        <v>2.16</v>
      </c>
      <c r="AV86" s="104">
        <v>2.2949999999999999</v>
      </c>
      <c r="AW86" s="104">
        <v>2.4300000000000002</v>
      </c>
      <c r="AX86" s="104">
        <v>2.5650000000000004</v>
      </c>
      <c r="AY86" s="105">
        <v>2.7</v>
      </c>
      <c r="AZ86" s="104">
        <v>2.835</v>
      </c>
      <c r="BA86" s="104">
        <v>2.97</v>
      </c>
      <c r="BB86" s="104">
        <v>3.1050000000000004</v>
      </c>
      <c r="BC86" s="104">
        <v>3.24</v>
      </c>
      <c r="BD86" s="104">
        <v>3.375</v>
      </c>
    </row>
    <row r="87" spans="2:56" x14ac:dyDescent="0.2">
      <c r="B87" s="19"/>
      <c r="C87" s="19"/>
      <c r="D87" s="19"/>
      <c r="E87" s="19"/>
      <c r="F87" s="19"/>
      <c r="G87" s="19"/>
      <c r="H87" s="19"/>
      <c r="I87" s="19"/>
      <c r="J87" s="19"/>
      <c r="K87" s="19"/>
      <c r="AR87" s="21">
        <v>-0.2</v>
      </c>
      <c r="AS87" s="104">
        <v>2325.6</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2907</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3420</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3800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4000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4200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4620</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5313</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6375.6</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2024-08-09T13:36:43Z</dcterms:modified>
</cp:coreProperties>
</file>