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5BEE89B2-C97C-495F-BD40-F56371984A64}"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<sst xmlns="http://schemas.openxmlformats.org/spreadsheetml/2006/main" count="350" uniqueCount="161">
  <si>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</si>
  <si>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</si>
  <si>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</si>
  <si>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</si>
  <si>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</si>
  <si>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</si>
  <si>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</si>
  <si>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</si>
  <si>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</si>
  <si>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</si>
  <si>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</si>
  <si>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</si>
  <si>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</si>
  <si>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</si>
  <si>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</si>
  <si>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</si>
  <si>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</si>
  <si>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</si>
  <si>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</si>
  <si>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</si>
  <si>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</si>
  <si>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</si>
  <si>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</si>
  <si>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</si>
  <si>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</si>
  <si>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</si>
  <si>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</si>
  <si>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</si>
  <si>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</si>
  <si>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</si>
  <si>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</si>
  <si>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</si>
  <si>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</si>
  <si>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</si>
  <si>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</si>
  <si>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</si>
  <si>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</si>
  <si>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</si>
  <si>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</si>
  <si>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</si>
  <si>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</si>
  <si>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</si>
  <si>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</si>
  <si>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</si>
  <si>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</si>
  <si>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</si>
  <si>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</si>
  <si>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</si>
  <si>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</si>
  <si>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</si>
  <si>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</si>
  <si>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</si>
  <si>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</si>
  <si>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</si>
  <si>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</si>
  <si>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</si>
  <si>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</si>
  <si>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</si>
  <si>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</si>
  <si>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</si>
  <si>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</si>
  <si>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</si>
  <si>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</si>
  <si>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</si>
  <si>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</si>
  <si>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</si>
  <si>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</si>
  <si>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</si>
  <si>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</si>
  <si>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</si>
  <si>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</si>
  <si>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</si>
  <si>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</si>
  <si>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</si>
  <si>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</si>
  <si>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</si>
  <si>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</si>
  <si>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</si>
  <si>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</si>
  <si>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</si>
  <si>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</si>
  <si>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</si>
  <si>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</si>
  <si>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</si>
  <si>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</si>
  <si>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</si>
  <si>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</si>
  <si>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</si>
  <si>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</si>
  <si>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</si>
  <si>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</si>
  <si>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</si>
  <si>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</si>
  <si>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</si>
  <si>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</si>
  <si>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</si>
  <si>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</si>
  <si>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</si>
  <si>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</si>
  <si>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</si>
  <si>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</si>
  <si>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</si>
  <si>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</si>
  <si>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</si>
  <si>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</si>
  <si>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</si>
  <si>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</si>
  <si>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</si>
  <si>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</si>
  <si>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</si>
  <si>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</si>
  <si>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</si>
  <si>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</si>
  <si>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</si>
  <si>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</si>
  <si>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</si>
  <si>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</si>
  <si>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</si>
  <si>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</si>
  <si>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</si>
  <si>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</si>
  <si>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</si>
  <si>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</si>
  <si>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</si>
  <si>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ARROZ RIEGO HUILA TESALIA</t>
  </si>
  <si>
    <t>Huila</t>
  </si>
  <si>
    <t>Material de propagacion: Semilla // Distancia de siembra: NA // Densidad de siembra - Plantas/Ha.: No apl.ica // Duracion del ciclo: 4 meses // Productividad/Ha/Ciclo: 7.500 kg // Inicio de Produccion desde la siembra: mes 4  // Duracion de la etapa productiva: 1 meses // Productividad promedio en etapa productiva  // Cultivo asociado: NA // Productividad promedio etapa productiva: 7.500 kg // % Rendimiento 1ra. Calidad: 100 // % Rendimiento 2da. Calidad: 0 // Precio de venta ponderado por calidad: $1.688 // Valor Jornal: $NA // Otros: CICLO APROXIMADO DE 100 DÍAS VARIEDADES FEDEARROZ, POR LA ESTRUCTURA DEL MARCO LAS LABORES SE PRESENTAN EN LA CLASIFICACION DE MANO DE OBRA, PERO TODAS LAS LABORES SON MECANIZADAS</t>
  </si>
  <si>
    <t>2024 Q2</t>
  </si>
  <si>
    <t>2017 Q3</t>
  </si>
  <si>
    <t>El presente documento corresponde a una actualización del documento PDF de la AgroGuía correspondiente a Arroz Riego Huila Tesalia publicada en la página web, y consta de las siguientes partes:</t>
  </si>
  <si>
    <t>- Flujo anualizado de los ingresos (precio y rendimiento) y los costos de producción para una hectárea de
Arroz Riego Huila Tesalia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</si>
  <si>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Arroz Riego Huila Tesalia.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</si>
  <si>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</si>
  <si>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</si>
  <si>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</si>
  <si>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</si>
  <si>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Arroz Riego Huila Tesalia. La participación se encuentra actualizada al 2024 Q2.</t>
  </si>
  <si>
    <t>Sostenimiento Ciclo ***</t>
  </si>
  <si>
    <t>Sub Total Ingresos millones [(CxG)]</t>
  </si>
  <si>
    <t>** Los costos de instalación comprenden tanto los gastos relacionados con la mano de obra como aquellos asociados con los insumos necesarios hasta completar la siembra de las plantas. Para el caso de Arroz Riego Huila Tesalia, en lo que respecta a la mano de obra incluye actividades como la preparación del terreno, la siembra, el trazado y el ahoyado, entre otras, y ascienden a un total de $1,3 millones de pesos (equivalente a 0 jornales). En cuanto a los insumos, se incluyen los gastos relacionados con el material vegetal y las enmiendas, que en conjunto ascienden a  $1,7 millones.</t>
  </si>
  <si>
    <t>*** Los costos de sostenimiento del ciclo comprenden tanto los gastos relacionados con la mano de obra como aquellos asociados con los insumos necesarios desde el momento de la siembra de las plantas hasta finalizar el ciclo. Para el caso de Arroz Riego Huila Tesalia, en lo que respecta a la mano de obra incluye actividades como la fertilización, riego, control de malezas, plagas y enfermedades, entre otras, y ascienden a un total de $3,4 millones de pesos (equivalente a 0 jornales). En cuanto a los insumos, se incluyen los fertilizantes, plaguicidas, transportes, entre otras, que en conjunto ascienden a  $5,2 millones.</t>
  </si>
  <si>
    <t>Nota 1: en caso de utilizar esta información para el desarrollo de otras publicaciones, por favor citar FINAGRO, "Agro Guía - Marcos de Referencia Agroeconómicos"</t>
  </si>
  <si>
    <t>Los costos totales del ciclo para esta actualización (2024 Q2) equivalen a $11,6 millones, en comparación con los costos del marco original que ascienden a $5,7 millones, (mes de publicación del marco: septiembre - 2017).
La rentabilidad actualizada (2024 Q2) bajó frente a la rentabilidad de la primera AgroGuía, pasando del 25,1% al 9,2%. Mientras que el crecimiento de los costos fue del 202,8%, el crecimiento de los ingresos fue del 165,8%.</t>
  </si>
  <si>
    <t>En cuanto a los costos de mano de obra de la AgroGuía actualizada, se destaca la participación de riego seguido de instalación, que representan el 30% y el 28% del costo total, respectivamente. En cuanto a los costos de insumos, se destaca la participación de fertilización seguido de instalación, que representan el 34% y el 24% del costo total, respectivamente.</t>
  </si>
  <si>
    <t>bajó</t>
  </si>
  <si>
    <t>A continuación, se presenta la desagregación de los costos de mano de obra e insumos según las diferentes actividades vinculadas a la producción de ARROZ RIEGO HUILA TESALIA</t>
  </si>
  <si>
    <t>En cuanto a los costos de mano de obra, se destaca la participación de riego segido por instalación que representan el 30% y el 28% del costo total, respectivamente. En cuanto a los costos de insumos, se destaca la participación de fertilización segido por instalación que representan el 36% y el 21% del costo total, respectivamente.</t>
  </si>
  <si>
    <t>En cuanto a los costos de mano de obra, se destaca la participación de riego segido por instalación que representan el 30% y el 28% del costo total, respectivamente. En cuanto a los costos de insumos, se destaca la participación de fertilización segido por instalación que representan el 34% y el 24% del costo total, respectivamente.</t>
  </si>
  <si>
    <t>En cuanto a los costos de mano de obra, se destaca la participación de riego segido por instalación que representan el 30% y el 28% del costo total, respectivamente.</t>
  </si>
  <si>
    <t>En cuanto a los costos de insumos, se destaca la participación de fertilización segido por instalación que representan el 34% y el 24% del costo total, respectivamente.</t>
  </si>
  <si>
    <t>En cuanto a los costos de insumos, se destaca la participación de fertilización segido por instalación que representan el 36% y el 21% del costo total, respectivamente.</t>
  </si>
  <si>
    <t>En cuanto a los costos de mano de obra, se destaca la participación de riego segido por instalación que representan el 30% y el 28% del costo total, respectivamente.En cuanto a los costos de insumos, se destaca la participación de fertilización segido por instalación que representan el 36% y el 21% del costo total, respectivamente.</t>
  </si>
  <si>
    <t>De acuerdo con el comportamiento histórico del sistema productivo, se efectuó un análisis de sensibilidad del margen de utilidad obtenido en la producción de ARROZ RIEGO HUILA TESALIA, frente a diferentes escenarios de variación de precios de venta en finca y rendimientos probables (kg/ha).</t>
  </si>
  <si>
    <t>Con un precio ponderado de COP $ 1.688/kg y con un rendimiento por hectárea de 7.500 kg por ciclo; el margen de utilidad obtenido en la producción de arroz verde riego es del 8%.</t>
  </si>
  <si>
    <t>El precio mínimo ponderado para cubrir los costos de producción, con un rendimiento de 7.500 kg para todo el ciclo de producción, es COP $ 1.546/kg.</t>
  </si>
  <si>
    <t>El rendimiento mínimo por ha/ciclo para cubrir los costos de producción, con un precio ponderado de COP $ 1.688, es de 6.868 kg/ha para todo el ciclo.</t>
  </si>
  <si>
    <t>El siguiente cuadro presenta diferentes escenarios de rentabilidad para el sistema productivo de ARROZ RIEGO HUILA TESALIA, con respecto a diferentes niveles de productividad (kg./ha.) y precios ($/kg.).</t>
  </si>
  <si>
    <t>De acuerdo con el comportamiento histórico del sistema productivo, se efectuó un análisis de sensibilidad del margen de utilidad obtenido en la producción de ARROZ RIEGO HUILA TESALIA, frente a diferentes escenarios de variación de precios de venta en finca y rendimientos probables (t/ha)</t>
  </si>
  <si>
    <t>Con un precio ponderado de COP $$ 1.018/kg y con un rendimiento por hectárea de 7.500 kg por ciclo; el margen de utilidad obtenido en la producción de arroz verde riego es del 25%.</t>
  </si>
  <si>
    <t>El precio mínimo ponderado para cubrir los costos de producción, con un rendimiento de 7.500 kg para todo el ciclo de producción, es COP $ 762/kg.</t>
  </si>
  <si>
    <t>El rendimiento mínimo por ha/ciclo para cubrir los costos de producción, con un precio ponderado de COP $ 1.018, es de 5.617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</si>
</sst>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Part.'!$AQ$41:$AQ$42</c:f>
              <c:numCache>
                <c:formatCode>_(* #.##0_);_(* \(#.##0\);_(* "-"_);_(@_)</c:formatCode>
                <c:ptCount val="2"/>
                <c:pt idx="0">
                  <c:v>5717724</c:v>
                </c:pt>
                <c:pt idx="1">
                  <c:v>11593546.719413152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Part.'!$AR$41:$AR$42</c:f>
              <c:numCache>
                <c:formatCode>_(* #.##0_);_(* \(#.##0\);_(* "-"_);_(@_)</c:formatCode>
                <c:ptCount val="2"/>
                <c:pt idx="0">
                  <c:v>2306557</c:v>
                </c:pt>
                <c:pt idx="1">
                  <c:v>4734511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Part.'!$AS$41:$AS$42</c:f>
              <c:numCache>
                <c:formatCode>_(* #.##0_);_(* \(#.##0\);_(* "-"_);_(@_)</c:formatCode>
                <c:ptCount val="2"/>
                <c:pt idx="0">
                  <c:v>3411167</c:v>
                </c:pt>
                <c:pt idx="1">
                  <c:v>6859035.719413152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2024 Q2</c:v>
                </c:pt>
              </c:strCache>
            </c:strRef>
          </c:cat>
          <c:val>
            <c:numRef>
              <c:f>Tortas!$H$36:$H$37</c:f>
              <c:numCache>
                <c:formatCode>0%</c:formatCode>
                <c:ptCount val="2"/>
                <c:pt idx="0">
                  <c:v>0.40340474636411272</c:v>
                </c:pt>
                <c:pt idx="1">
                  <c:v>0.40837468589936848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2024 Q2</c:v>
                </c:pt>
              </c:strCache>
            </c:strRef>
          </c:cat>
          <c:val>
            <c:numRef>
              <c:f>Tortas!$I$36:$I$37</c:f>
              <c:numCache>
                <c:formatCode>0%</c:formatCode>
                <c:ptCount val="2"/>
                <c:pt idx="0">
                  <c:v>0.59659525363588728</c:v>
                </c:pt>
                <c:pt idx="1">
                  <c:v>0.59162531410063146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827612</c:v>
                </c:pt>
                <c:pt idx="1">
                  <c:v>1147924</c:v>
                </c:pt>
                <c:pt idx="3">
                  <c:v>2333806</c:v>
                </c:pt>
                <c:pt idx="4">
                  <c:v>1675862.719413152</c:v>
                </c:pt>
                <c:pt idx="6">
                  <c:v>0</c:v>
                </c:pt>
                <c:pt idx="7">
                  <c:v>0</c:v>
                </c:pt>
                <c:pt idx="8">
                  <c:v>873831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722349</c:v>
                </c:pt>
                <c:pt idx="1">
                  <c:v>194944</c:v>
                </c:pt>
                <c:pt idx="2">
                  <c:v>733613</c:v>
                </c:pt>
                <c:pt idx="3">
                  <c:v>255930</c:v>
                </c:pt>
                <c:pt idx="4">
                  <c:v>1323954</c:v>
                </c:pt>
                <c:pt idx="5">
                  <c:v>100349</c:v>
                </c:pt>
                <c:pt idx="6">
                  <c:v>0</c:v>
                </c:pt>
                <c:pt idx="7">
                  <c:v>1403372</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Q2</c:v>
                </c:pt>
              </c:strCache>
            </c:strRef>
          </c:cat>
          <c:val>
            <c:numRef>
              <c:f>'Análisis Comparativo y Part.'!$AW$41:$AW$42</c:f>
              <c:numCache>
                <c:formatCode>0%</c:formatCode>
                <c:ptCount val="2"/>
                <c:pt idx="0">
                  <c:v>0.40340474636411272</c:v>
                </c:pt>
                <c:pt idx="1">
                  <c:v>0.40837468589936848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Q2</c:v>
                </c:pt>
              </c:strCache>
            </c:strRef>
          </c:cat>
          <c:val>
            <c:numRef>
              <c:f>'Análisis Comparativo y Part.'!$AX$41:$AX$42</c:f>
              <c:numCache>
                <c:formatCode>0%</c:formatCode>
                <c:ptCount val="2"/>
                <c:pt idx="0">
                  <c:v>0.59659525363588728</c:v>
                </c:pt>
                <c:pt idx="1">
                  <c:v>0.59162531410063146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351914</c:v>
                </c:pt>
                <c:pt idx="1">
                  <c:v>94972</c:v>
                </c:pt>
                <c:pt idx="2">
                  <c:v>357401</c:v>
                </c:pt>
                <c:pt idx="3">
                  <c:v>124685</c:v>
                </c:pt>
                <c:pt idx="4">
                  <c:v>645003</c:v>
                </c:pt>
                <c:pt idx="5">
                  <c:v>48888</c:v>
                </c:pt>
                <c:pt idx="6">
                  <c:v>0</c:v>
                </c:pt>
                <c:pt idx="7">
                  <c:v>683694</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548180</c:v>
                </c:pt>
                <c:pt idx="1">
                  <c:v>557562</c:v>
                </c:pt>
                <c:pt idx="2">
                  <c:v>0</c:v>
                </c:pt>
                <c:pt idx="3">
                  <c:v>1238300</c:v>
                </c:pt>
                <c:pt idx="4">
                  <c:v>701400</c:v>
                </c:pt>
                <c:pt idx="5">
                  <c:v>0</c:v>
                </c:pt>
                <c:pt idx="6">
                  <c:v>0</c:v>
                </c:pt>
                <c:pt idx="7">
                  <c:v>0</c:v>
                </c:pt>
                <c:pt idx="8">
                  <c:v>365725</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722349</c:v>
                </c:pt>
                <c:pt idx="1">
                  <c:v>194944</c:v>
                </c:pt>
                <c:pt idx="2">
                  <c:v>733613</c:v>
                </c:pt>
                <c:pt idx="3">
                  <c:v>255930</c:v>
                </c:pt>
                <c:pt idx="4">
                  <c:v>1323954</c:v>
                </c:pt>
                <c:pt idx="5">
                  <c:v>100349</c:v>
                </c:pt>
                <c:pt idx="6">
                  <c:v>0</c:v>
                </c:pt>
                <c:pt idx="7">
                  <c:v>1403372</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827612</c:v>
                </c:pt>
                <c:pt idx="1">
                  <c:v>1147924</c:v>
                </c:pt>
                <c:pt idx="2">
                  <c:v>0</c:v>
                </c:pt>
                <c:pt idx="3">
                  <c:v>2333806</c:v>
                </c:pt>
                <c:pt idx="4">
                  <c:v>1675862.719413152</c:v>
                </c:pt>
                <c:pt idx="5">
                  <c:v>0</c:v>
                </c:pt>
                <c:pt idx="6">
                  <c:v>0</c:v>
                </c:pt>
                <c:pt idx="7">
                  <c:v>0</c:v>
                </c:pt>
                <c:pt idx="8">
                  <c:v>873831</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Tortas!$B$36:$B$37</c:f>
              <c:numCache>
                <c:formatCode>_(* #.##0_);_(* \(#.##0\);_(* "-"_);_(@_)</c:formatCode>
                <c:ptCount val="2"/>
                <c:pt idx="0">
                  <c:v>5717724</c:v>
                </c:pt>
                <c:pt idx="1">
                  <c:v>11593546.719413152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Tortas!$C$36:$C$37</c:f>
              <c:numCache>
                <c:formatCode>_(* #.##0_);_(* \(#.##0\);_(* "-"_);_(@_)</c:formatCode>
                <c:ptCount val="2"/>
                <c:pt idx="0">
                  <c:v>2306557</c:v>
                </c:pt>
                <c:pt idx="1">
                  <c:v>4734511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Tortas!$D$36:$D$37</c:f>
              <c:numCache>
                <c:formatCode>_(* #.##0_);_(* \(#.##0\);_(* "-"_);_(@_)</c:formatCode>
                <c:ptCount val="2"/>
                <c:pt idx="0">
                  <c:v>3411167</c:v>
                </c:pt>
                <c:pt idx="1">
                  <c:v>6859035.719413152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1323.95</v>
      </c>
      <c r="C7" s="22">
        <v>3410.56</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4734.51</v>
      </c>
      <c r="AH7" s="23">
        <v>0.40837468589936854</v>
      </c>
    </row>
    <row r="8" spans="1:34" x14ac:dyDescent="0.2">
      <c r="A8" s="5" t="s">
        <v>122</v>
      </c>
      <c r="B8" s="22">
        <v>1675.86</v>
      </c>
      <c r="C8" s="22">
        <v>5183.17</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6859.04</v>
      </c>
      <c r="AH8" s="23">
        <v>0.59162531410063146</v>
      </c>
    </row>
    <row r="9" spans="1:34" x14ac:dyDescent="0.2">
      <c r="A9" s="9" t="s">
        <v>121</v>
      </c>
      <c r="B9" s="22">
        <v>2999.82</v>
      </c>
      <c r="C9" s="22">
        <v>8593.73</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11593.55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7500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7500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1688</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1688</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1688</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1688</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1688</v>
      </c>
      <c r="AH18" s="27"/>
    </row>
    <row r="19" spans="1:34" x14ac:dyDescent="0.2">
      <c r="A19" s="4" t="s">
        <v>138</v>
      </c>
      <c r="B19" s="22"/>
      <c r="C19" s="22">
        <v>12660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12660</v>
      </c>
      <c r="AH19" s="27"/>
    </row>
    <row r="20" spans="1:34" x14ac:dyDescent="0.2">
      <c r="A20" s="3" t="s">
        <v>12</v>
      </c>
      <c r="B20" s="25">
        <v>-2999.82</v>
      </c>
      <c r="C20" s="25">
        <v>4066.27</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1066.45</v>
      </c>
      <c r="AH20" s="30"/>
    </row>
    <row r="21" spans="1:34" x14ac:dyDescent="0.2">
      <c r="J21" s="19"/>
      <c r="AG21" s="88">
        <v>9.1986801485096414E-2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2306.56</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2306.56</v>
      </c>
      <c r="AH121" s="69">
        <v>0.40340474636411267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3411.17</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3411.17</v>
      </c>
      <c r="AH122" s="69">
        <v>0.59659525363588728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5717.72</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5717.72</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7500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7500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1.018</v>
      </c>
      <c r="D129" s="72">
        <v>1.018</v>
      </c>
      <c r="E129" s="72">
        <v>1.018</v>
      </c>
      <c r="F129" s="72">
        <v>1.018</v>
      </c>
      <c r="G129" s="72">
        <v>1.018</v>
      </c>
      <c r="H129" s="72">
        <v>1.018</v>
      </c>
      <c r="I129" s="72">
        <v>1.018</v>
      </c>
      <c r="J129" s="72">
        <v>1.018</v>
      </c>
      <c r="K129" s="72">
        <v>1.018</v>
      </c>
      <c r="L129" s="72">
        <v>1.018</v>
      </c>
      <c r="M129" s="72">
        <v>1.018</v>
      </c>
      <c r="N129" s="72">
        <v>1.018</v>
      </c>
      <c r="O129" s="72">
        <v>1.018</v>
      </c>
      <c r="P129" s="72">
        <v>1.018</v>
      </c>
      <c r="Q129" s="72">
        <v>1.018</v>
      </c>
      <c r="R129" s="72">
        <v>1.018</v>
      </c>
      <c r="S129" s="72">
        <v>1.018</v>
      </c>
      <c r="T129" s="72">
        <v>1.018</v>
      </c>
      <c r="U129" s="72">
        <v>1.018</v>
      </c>
      <c r="V129" s="72">
        <v>1.018</v>
      </c>
      <c r="W129" s="72">
        <v>1.018</v>
      </c>
      <c r="X129" s="72">
        <v>1.018</v>
      </c>
      <c r="Y129" s="72">
        <v>1.018</v>
      </c>
      <c r="Z129" s="72">
        <v>1.018</v>
      </c>
      <c r="AA129" s="72">
        <v>1.018</v>
      </c>
      <c r="AB129" s="72">
        <v>1.018</v>
      </c>
      <c r="AC129" s="72">
        <v>1.018</v>
      </c>
      <c r="AD129" s="72">
        <v>1.018</v>
      </c>
      <c r="AE129" s="72">
        <v>1.018</v>
      </c>
      <c r="AF129" s="72">
        <v>1.018</v>
      </c>
      <c r="AG129" s="72">
        <v>1.018</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7635</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7635</v>
      </c>
      <c r="AH133" s="61"/>
    </row>
    <row r="134" spans="1:40" s="21" customFormat="1" x14ac:dyDescent="0.2">
      <c r="A134" s="64" t="s">
        <v>12</v>
      </c>
      <c r="B134" s="68"/>
      <c r="C134" s="68">
        <v>1917.28</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1917.28</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351914</v>
      </c>
      <c r="AY8" s="21" t="s">
        <v>4</v>
      </c>
      <c r="AZ8" s="86">
        <v>548180</v>
      </c>
    </row>
    <row r="9" spans="2:59" ht="14.45" customHeight="1" x14ac:dyDescent="0.2">
      <c r="B9" s="132"/>
      <c r="C9" s="132"/>
      <c r="D9" s="132"/>
      <c r="E9" s="132"/>
      <c r="F9" s="132"/>
      <c r="G9" s="132"/>
      <c r="H9" s="132"/>
      <c r="I9" s="132"/>
      <c r="J9" s="36"/>
      <c r="AP9" s="21" t="s">
        <v>8</v>
      </c>
      <c r="AQ9" s="86">
        <v>94972</v>
      </c>
      <c r="AY9" s="21" t="s">
        <v>8</v>
      </c>
      <c r="AZ9" s="86">
        <v>557562</v>
      </c>
    </row>
    <row r="10" spans="2:59" ht="14.45" customHeight="1" x14ac:dyDescent="0.2">
      <c r="B10" s="132"/>
      <c r="C10" s="132"/>
      <c r="D10" s="132"/>
      <c r="E10" s="132"/>
      <c r="F10" s="132"/>
      <c r="G10" s="132"/>
      <c r="H10" s="132"/>
      <c r="I10" s="132"/>
      <c r="J10" s="36"/>
      <c r="AP10" s="21" t="s">
        <v>9</v>
      </c>
      <c r="AQ10" s="86">
        <v>357401</v>
      </c>
      <c r="AY10" s="21" t="s">
        <v>9</v>
      </c>
      <c r="AZ10" s="86">
        <v>0</v>
      </c>
    </row>
    <row r="11" spans="2:59" ht="14.45" customHeight="1" x14ac:dyDescent="0.2">
      <c r="B11" s="74" t="s">
        <v>114</v>
      </c>
      <c r="C11" s="74"/>
      <c r="D11" s="74"/>
      <c r="E11" s="74"/>
      <c r="F11" s="74"/>
      <c r="G11" s="74"/>
      <c r="H11" s="74"/>
      <c r="I11" s="74"/>
      <c r="AP11" s="21" t="s">
        <v>7</v>
      </c>
      <c r="AQ11" s="86">
        <v>124685</v>
      </c>
      <c r="AY11" s="21" t="s">
        <v>7</v>
      </c>
      <c r="AZ11" s="86">
        <v>1238300</v>
      </c>
    </row>
    <row r="12" spans="2:59" ht="14.45" customHeight="1" x14ac:dyDescent="0.2">
      <c r="B12" s="74"/>
      <c r="C12" s="74"/>
      <c r="D12" s="74"/>
      <c r="E12" s="74"/>
      <c r="F12" s="74"/>
      <c r="G12" s="74"/>
      <c r="H12" s="74"/>
      <c r="I12" s="74"/>
      <c r="AP12" s="21" t="s">
        <v>3</v>
      </c>
      <c r="AQ12" s="86">
        <v>645003</v>
      </c>
      <c r="AY12" s="21" t="s">
        <v>3</v>
      </c>
      <c r="AZ12" s="86">
        <v>701400</v>
      </c>
    </row>
    <row r="13" spans="2:59" ht="14.45" customHeight="1" x14ac:dyDescent="0.2">
      <c r="B13" s="74"/>
      <c r="C13" s="74"/>
      <c r="D13" s="74"/>
      <c r="E13" s="74"/>
      <c r="F13" s="74"/>
      <c r="G13" s="74"/>
      <c r="H13" s="74"/>
      <c r="I13" s="74"/>
      <c r="AP13" s="21" t="s">
        <v>6</v>
      </c>
      <c r="AQ13" s="86">
        <v>48888</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683694</v>
      </c>
      <c r="AY17" s="21" t="s">
        <v>60</v>
      </c>
      <c r="AZ17" s="86">
        <v>0</v>
      </c>
    </row>
    <row r="18" spans="42:59" x14ac:dyDescent="0.2">
      <c r="AP18" s="21" t="s">
        <v>10</v>
      </c>
      <c r="AQ18" s="86">
        <v>0</v>
      </c>
      <c r="AY18" s="21" t="s">
        <v>10</v>
      </c>
      <c r="AZ18" s="86">
        <v>365725</v>
      </c>
    </row>
    <row r="19" spans="42:59" x14ac:dyDescent="0.2">
      <c r="AP19" s="21" t="s">
        <v>76</v>
      </c>
      <c r="AQ19" s="86">
        <v>0</v>
      </c>
      <c r="AY19" s="21" t="s">
        <v>76</v>
      </c>
      <c r="AZ19" s="86">
        <v>0</v>
      </c>
    </row>
    <row r="20" spans="42:59" ht="15" x14ac:dyDescent="0.25">
      <c r="AP20" s="75" t="s">
        <v>77</v>
      </c>
      <c r="AQ20" s="87">
        <v>2306557</v>
      </c>
      <c r="AY20" s="75" t="s">
        <v>77</v>
      </c>
      <c r="AZ20" s="87">
        <v>3411167</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722349</v>
      </c>
      <c r="AY27" s="21" t="s">
        <v>4</v>
      </c>
      <c r="AZ27" s="86">
        <v>827612</v>
      </c>
    </row>
    <row r="28" spans="42:59" x14ac:dyDescent="0.2">
      <c r="AP28" s="21" t="s">
        <v>8</v>
      </c>
      <c r="AQ28" s="86">
        <v>194944</v>
      </c>
      <c r="AY28" s="21" t="s">
        <v>8</v>
      </c>
      <c r="AZ28" s="86">
        <v>1147924</v>
      </c>
    </row>
    <row r="29" spans="42:59" ht="14.45" customHeight="1" x14ac:dyDescent="0.2">
      <c r="AP29" s="21" t="s">
        <v>9</v>
      </c>
      <c r="AQ29" s="86">
        <v>733613</v>
      </c>
      <c r="AY29" s="21" t="s">
        <v>9</v>
      </c>
      <c r="AZ29" s="86"/>
    </row>
    <row r="30" spans="42:59" x14ac:dyDescent="0.2">
      <c r="AP30" s="21" t="s">
        <v>7</v>
      </c>
      <c r="AQ30" s="86">
        <v>255930</v>
      </c>
      <c r="AY30" s="21" t="s">
        <v>7</v>
      </c>
      <c r="AZ30" s="86">
        <v>2333806</v>
      </c>
    </row>
    <row r="31" spans="42:59" x14ac:dyDescent="0.2">
      <c r="AP31" s="21" t="s">
        <v>3</v>
      </c>
      <c r="AQ31" s="86">
        <v>1323954</v>
      </c>
      <c r="AY31" s="21" t="s">
        <v>3</v>
      </c>
      <c r="AZ31" s="86">
        <v>1675862.719413152</v>
      </c>
    </row>
    <row r="32" spans="42:59" ht="14.45" customHeight="1" x14ac:dyDescent="0.2">
      <c r="AP32" s="21" t="s">
        <v>6</v>
      </c>
      <c r="AQ32" s="86">
        <v>100349</v>
      </c>
      <c r="AY32" s="21" t="s">
        <v>6</v>
      </c>
      <c r="AZ32" s="86"/>
    </row>
    <row r="33" spans="2:56" ht="14.45" customHeight="1" x14ac:dyDescent="0.2">
      <c r="AP33" s="21" t="s">
        <v>5</v>
      </c>
      <c r="AQ33" s="86">
        <v>0</v>
      </c>
      <c r="AY33" s="21" t="s">
        <v>5</v>
      </c>
      <c r="AZ33" s="86">
        <v>0</v>
      </c>
    </row>
    <row r="34" spans="2:56" x14ac:dyDescent="0.2">
      <c r="AP34" s="21" t="s">
        <v>60</v>
      </c>
      <c r="AQ34" s="86">
        <v>1403372</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873831</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4734511</v>
      </c>
      <c r="AY37" s="75" t="s">
        <v>77</v>
      </c>
      <c r="AZ37" s="87">
        <v>6859035.719413152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5717724</v>
      </c>
      <c r="AR41" s="107">
        <v>2306557</v>
      </c>
      <c r="AS41" s="107">
        <v>3411167</v>
      </c>
      <c r="AV41" s="21" t="s">
        <v>128</v>
      </c>
      <c r="AW41" s="88">
        <v>0.40340474636411272</v>
      </c>
      <c r="AX41" s="88">
        <v>0.59659525363588728</v>
      </c>
    </row>
    <row r="42" spans="2:56" ht="15" x14ac:dyDescent="0.2">
      <c r="B42" s="37"/>
      <c r="C42" s="37"/>
      <c r="D42" s="37"/>
      <c r="E42" s="37"/>
      <c r="F42" s="37"/>
      <c r="G42" s="37"/>
      <c r="H42" s="37"/>
      <c r="I42" s="37"/>
      <c r="AP42" s="21" t="s">
        <v>127</v>
      </c>
      <c r="AQ42" s="107">
        <v>11593546.719413152</v>
      </c>
      <c r="AR42" s="107">
        <v>4734511</v>
      </c>
      <c r="AS42" s="107">
        <v>6859035.719413152</v>
      </c>
      <c r="AV42" s="21" t="s">
        <v>127</v>
      </c>
      <c r="AW42" s="88">
        <v>0.40837468589936848</v>
      </c>
      <c r="AX42" s="88">
        <v>0.59162531410063146</v>
      </c>
    </row>
    <row r="43" spans="2:56" x14ac:dyDescent="0.2">
      <c r="BD43" s="89">
        <v>4115421431647.8911</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8.423775671406003E-2</v>
      </c>
    </row>
    <row r="54" spans="2:55" x14ac:dyDescent="0.2">
      <c r="BA54" s="21" t="s">
        <v>88</v>
      </c>
      <c r="BC54" s="91">
        <v>0.25111722331368697</v>
      </c>
    </row>
    <row r="55" spans="2:55" ht="15" thickBot="1" x14ac:dyDescent="0.25">
      <c r="BA55" s="21" t="s">
        <v>89</v>
      </c>
      <c r="BC55" s="91" t="s">
        <v>127</v>
      </c>
    </row>
    <row r="56" spans="2:55" ht="16.5" thickTop="1" thickBot="1" x14ac:dyDescent="0.3">
      <c r="BA56" s="92" t="s">
        <v>82</v>
      </c>
      <c r="BB56" s="92"/>
      <c r="BC56" s="90">
        <v>5717724</v>
      </c>
    </row>
    <row r="57" spans="2:55" ht="16.5" thickTop="1" thickBot="1" x14ac:dyDescent="0.3">
      <c r="BA57" s="93" t="s">
        <v>83</v>
      </c>
      <c r="BB57" s="93"/>
      <c r="BC57" s="94">
        <v>42981</v>
      </c>
    </row>
    <row r="58" spans="2:55" ht="16.5" thickTop="1" thickBot="1" x14ac:dyDescent="0.3">
      <c r="BA58" s="93" t="s">
        <v>84</v>
      </c>
      <c r="BB58" s="93"/>
      <c r="BC58" s="95">
        <v>2.0276506385081112</v>
      </c>
    </row>
    <row r="59" spans="2:55" ht="16.5" thickTop="1" thickBot="1" x14ac:dyDescent="0.3">
      <c r="BA59" s="92" t="s">
        <v>85</v>
      </c>
      <c r="BB59" s="92" t="s">
        <v>65</v>
      </c>
      <c r="BC59" s="90">
        <v>7635</v>
      </c>
    </row>
    <row r="60" spans="2:55" ht="16.5" thickTop="1" thickBot="1" x14ac:dyDescent="0.3">
      <c r="I60" s="60" t="s">
        <v>113</v>
      </c>
      <c r="BA60" s="93" t="s">
        <v>86</v>
      </c>
      <c r="BB60" s="93"/>
      <c r="BC60" s="95">
        <v>1.6581532416502947</v>
      </c>
    </row>
    <row r="61" spans="2:55" ht="16.5" thickTop="1" thickBot="1" x14ac:dyDescent="0.3">
      <c r="BA61" s="92" t="s">
        <v>85</v>
      </c>
      <c r="BB61" s="92" t="s">
        <v>65</v>
      </c>
      <c r="BC61" s="90">
        <v>12660</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351914</v>
      </c>
      <c r="J5" t="s">
        <v>4</v>
      </c>
      <c r="K5" s="1">
        <v>548180</v>
      </c>
      <c r="S5" s="135"/>
      <c r="T5" s="135"/>
      <c r="U5" s="135"/>
      <c r="V5" s="135"/>
      <c r="W5" s="135"/>
      <c r="X5" s="135"/>
      <c r="Y5" s="135"/>
      <c r="Z5" s="135"/>
    </row>
    <row r="6" spans="1:27" x14ac:dyDescent="0.25">
      <c r="A6" t="s">
        <v>8</v>
      </c>
      <c r="B6" s="1">
        <v>94972</v>
      </c>
      <c r="J6" t="s">
        <v>8</v>
      </c>
      <c r="K6" s="1">
        <v>557562</v>
      </c>
      <c r="S6" s="135"/>
      <c r="T6" s="135"/>
      <c r="U6" s="135"/>
      <c r="V6" s="135"/>
      <c r="W6" s="135"/>
      <c r="X6" s="135"/>
      <c r="Y6" s="135"/>
      <c r="Z6" s="135"/>
      <c r="AA6" s="18"/>
    </row>
    <row r="7" spans="1:27" x14ac:dyDescent="0.25">
      <c r="A7" t="s">
        <v>9</v>
      </c>
      <c r="B7" s="1">
        <v>357401</v>
      </c>
      <c r="J7" t="s">
        <v>9</v>
      </c>
      <c r="K7" s="1">
        <v>0</v>
      </c>
      <c r="S7" s="135"/>
      <c r="T7" s="135"/>
      <c r="U7" s="135"/>
      <c r="V7" s="135"/>
      <c r="W7" s="135"/>
      <c r="X7" s="135"/>
      <c r="Y7" s="135"/>
      <c r="Z7" s="135"/>
      <c r="AA7" s="18"/>
    </row>
    <row r="8" spans="1:27" x14ac:dyDescent="0.25">
      <c r="A8" t="s">
        <v>7</v>
      </c>
      <c r="B8" s="1">
        <v>124685</v>
      </c>
      <c r="J8" t="s">
        <v>7</v>
      </c>
      <c r="K8" s="1">
        <v>1238300</v>
      </c>
      <c r="S8" s="135"/>
      <c r="T8" s="135"/>
      <c r="U8" s="135"/>
      <c r="V8" s="135"/>
      <c r="W8" s="135"/>
      <c r="X8" s="135"/>
      <c r="Y8" s="135"/>
      <c r="Z8" s="135"/>
    </row>
    <row r="9" spans="1:27" x14ac:dyDescent="0.25">
      <c r="A9" t="s">
        <v>3</v>
      </c>
      <c r="B9" s="1">
        <v>645003</v>
      </c>
      <c r="J9" t="s">
        <v>3</v>
      </c>
      <c r="K9" s="1">
        <v>701400</v>
      </c>
      <c r="S9" s="135"/>
      <c r="T9" s="135"/>
      <c r="U9" s="135"/>
      <c r="V9" s="135"/>
      <c r="W9" s="135"/>
      <c r="X9" s="135"/>
      <c r="Y9" s="135"/>
      <c r="Z9" s="135"/>
    </row>
    <row r="10" spans="1:27" x14ac:dyDescent="0.25">
      <c r="A10" t="s">
        <v>6</v>
      </c>
      <c r="B10" s="1">
        <v>48888</v>
      </c>
      <c r="J10" t="s">
        <v>6</v>
      </c>
      <c r="K10" s="1">
        <v>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683694</v>
      </c>
      <c r="J12" t="s">
        <v>60</v>
      </c>
      <c r="K12" s="1">
        <v>0</v>
      </c>
    </row>
    <row r="13" spans="1:27" x14ac:dyDescent="0.25">
      <c r="A13" t="s">
        <v>10</v>
      </c>
      <c r="B13" s="1">
        <v>0</v>
      </c>
      <c r="J13" t="s">
        <v>10</v>
      </c>
      <c r="K13" s="1">
        <v>365725</v>
      </c>
    </row>
    <row r="14" spans="1:27" x14ac:dyDescent="0.25">
      <c r="A14" t="s">
        <v>76</v>
      </c>
      <c r="B14" s="1">
        <v>0</v>
      </c>
      <c r="J14" t="s">
        <v>76</v>
      </c>
      <c r="K14" s="1">
        <v>0</v>
      </c>
    </row>
    <row r="15" spans="1:27" x14ac:dyDescent="0.25">
      <c r="A15" s="12" t="s">
        <v>77</v>
      </c>
      <c r="B15" s="13">
        <v>2306557</v>
      </c>
      <c r="J15" s="12" t="s">
        <v>77</v>
      </c>
      <c r="K15" s="13">
        <v>3411167</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722349</v>
      </c>
      <c r="J22" t="s">
        <v>4</v>
      </c>
      <c r="K22" s="1">
        <v>827612</v>
      </c>
      <c r="S22" s="135"/>
      <c r="T22" s="135"/>
      <c r="U22" s="135"/>
      <c r="V22" s="135"/>
      <c r="W22" s="135"/>
      <c r="X22" s="135"/>
      <c r="Y22" s="135"/>
      <c r="Z22" s="135"/>
    </row>
    <row r="23" spans="1:26" x14ac:dyDescent="0.25">
      <c r="A23" t="s">
        <v>8</v>
      </c>
      <c r="B23" s="1">
        <v>194944</v>
      </c>
      <c r="J23" t="s">
        <v>8</v>
      </c>
      <c r="K23" s="1">
        <v>1147924</v>
      </c>
      <c r="S23" s="135"/>
      <c r="T23" s="135"/>
      <c r="U23" s="135"/>
      <c r="V23" s="135"/>
      <c r="W23" s="135"/>
      <c r="X23" s="135"/>
      <c r="Y23" s="135"/>
      <c r="Z23" s="135"/>
    </row>
    <row r="24" spans="1:26" ht="14.45" customHeight="1" x14ac:dyDescent="0.25">
      <c r="A24" t="s">
        <v>9</v>
      </c>
      <c r="B24" s="1">
        <v>733613</v>
      </c>
      <c r="J24" t="s">
        <v>9</v>
      </c>
      <c r="K24" s="1">
        <v>0</v>
      </c>
      <c r="S24" s="135"/>
      <c r="T24" s="135"/>
      <c r="U24" s="135"/>
      <c r="V24" s="135"/>
      <c r="W24" s="135"/>
      <c r="X24" s="135"/>
      <c r="Y24" s="135"/>
      <c r="Z24" s="135"/>
    </row>
    <row r="25" spans="1:26" x14ac:dyDescent="0.25">
      <c r="A25" t="s">
        <v>7</v>
      </c>
      <c r="B25" s="1">
        <v>255930</v>
      </c>
      <c r="J25" t="s">
        <v>7</v>
      </c>
      <c r="K25" s="1">
        <v>2333806</v>
      </c>
      <c r="S25" s="135"/>
      <c r="T25" s="135"/>
      <c r="U25" s="135"/>
      <c r="V25" s="135"/>
      <c r="W25" s="135"/>
      <c r="X25" s="135"/>
      <c r="Y25" s="135"/>
      <c r="Z25" s="135"/>
    </row>
    <row r="26" spans="1:26" ht="14.45" customHeight="1" x14ac:dyDescent="0.25">
      <c r="A26" t="s">
        <v>3</v>
      </c>
      <c r="B26" s="1">
        <v>1323954</v>
      </c>
      <c r="J26" t="s">
        <v>3</v>
      </c>
      <c r="K26" s="1">
        <v>1675862.719413152</v>
      </c>
      <c r="S26" s="135"/>
      <c r="T26" s="135"/>
      <c r="U26" s="135"/>
      <c r="V26" s="135"/>
      <c r="W26" s="135"/>
      <c r="X26" s="135"/>
      <c r="Y26" s="135"/>
      <c r="Z26" s="135"/>
    </row>
    <row r="27" spans="1:26" x14ac:dyDescent="0.25">
      <c r="A27" t="s">
        <v>6</v>
      </c>
      <c r="B27" s="1">
        <v>100349</v>
      </c>
      <c r="J27" t="s">
        <v>6</v>
      </c>
      <c r="K27" s="1">
        <v>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1403372</v>
      </c>
      <c r="J29" t="s">
        <v>60</v>
      </c>
      <c r="K29" s="1">
        <v>0</v>
      </c>
    </row>
    <row r="30" spans="1:26" x14ac:dyDescent="0.25">
      <c r="A30" t="s">
        <v>10</v>
      </c>
      <c r="B30" s="1">
        <v>0</v>
      </c>
      <c r="J30" t="s">
        <v>10</v>
      </c>
      <c r="K30" s="1">
        <v>873831</v>
      </c>
    </row>
    <row r="31" spans="1:26" x14ac:dyDescent="0.25">
      <c r="A31" t="s">
        <v>76</v>
      </c>
      <c r="B31" s="1">
        <v>0</v>
      </c>
      <c r="J31" t="s">
        <v>76</v>
      </c>
      <c r="K31" s="1">
        <v>0</v>
      </c>
    </row>
    <row r="32" spans="1:26" x14ac:dyDescent="0.25">
      <c r="A32" s="12" t="s">
        <v>77</v>
      </c>
      <c r="B32" s="13">
        <v>4734511</v>
      </c>
      <c r="J32" s="12" t="s">
        <v>77</v>
      </c>
      <c r="K32" s="13">
        <v>6859035.719413152</v>
      </c>
    </row>
    <row r="35" spans="1:15" x14ac:dyDescent="0.25">
      <c r="B35" t="s">
        <v>79</v>
      </c>
      <c r="C35" t="s">
        <v>80</v>
      </c>
      <c r="D35" t="s">
        <v>24</v>
      </c>
      <c r="H35" t="s">
        <v>80</v>
      </c>
      <c r="I35" t="s">
        <v>24</v>
      </c>
    </row>
    <row r="36" spans="1:15" x14ac:dyDescent="0.25">
      <c r="A36" t="s">
        <v>128</v>
      </c>
      <c r="B36" s="14">
        <v>5717724</v>
      </c>
      <c r="C36" s="14">
        <v>2306557</v>
      </c>
      <c r="D36" s="14">
        <v>3411167</v>
      </c>
      <c r="G36" t="s">
        <v>128</v>
      </c>
      <c r="H36" s="15">
        <v>0.40340474636411272</v>
      </c>
      <c r="I36" s="15">
        <v>0.59659525363588728</v>
      </c>
    </row>
    <row r="37" spans="1:15" x14ac:dyDescent="0.25">
      <c r="A37" t="s">
        <v>127</v>
      </c>
      <c r="B37" s="14">
        <v>11593546.719413152</v>
      </c>
      <c r="C37" s="14">
        <v>4734511</v>
      </c>
      <c r="D37" s="14">
        <v>6859035.719413152</v>
      </c>
      <c r="G37" t="s">
        <v>127</v>
      </c>
      <c r="H37" s="15">
        <v>0.40837468589936848</v>
      </c>
      <c r="I37" s="15">
        <v>0.59162531410063146</v>
      </c>
    </row>
    <row r="38" spans="1:15" x14ac:dyDescent="0.25">
      <c r="O38" s="17">
        <v>4115421431647.8911</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1545.81</v>
      </c>
      <c r="J11" s="19"/>
      <c r="K11" s="19"/>
    </row>
    <row r="12" spans="2:57" ht="14.45" customHeight="1" thickBot="1" x14ac:dyDescent="0.25">
      <c r="B12" s="19"/>
      <c r="C12" s="19"/>
      <c r="D12" s="19"/>
      <c r="E12" s="19"/>
      <c r="F12" s="19"/>
      <c r="G12" s="43" t="s">
        <v>93</v>
      </c>
      <c r="H12" s="44" t="s">
        <v>94</v>
      </c>
      <c r="I12" s="45">
        <v>2999820</v>
      </c>
      <c r="J12" s="19"/>
      <c r="K12" s="19"/>
    </row>
    <row r="13" spans="2:57" ht="14.45" customHeight="1" thickBot="1" x14ac:dyDescent="0.25">
      <c r="B13" s="19"/>
      <c r="C13" s="19"/>
      <c r="D13" s="19"/>
      <c r="E13" s="19"/>
      <c r="F13" s="19"/>
      <c r="G13" s="43" t="s">
        <v>95</v>
      </c>
      <c r="H13" s="44" t="s">
        <v>94</v>
      </c>
      <c r="I13" s="45">
        <v>2589736</v>
      </c>
      <c r="J13" s="19"/>
      <c r="K13" s="19"/>
    </row>
    <row r="14" spans="2:57" ht="14.45" customHeight="1" thickBot="1" x14ac:dyDescent="0.25">
      <c r="B14" s="19"/>
      <c r="C14" s="19"/>
      <c r="D14" s="19"/>
      <c r="E14" s="19"/>
      <c r="F14" s="19"/>
      <c r="G14" s="43" t="s">
        <v>96</v>
      </c>
      <c r="H14" s="44" t="s">
        <v>97</v>
      </c>
      <c r="I14" s="46">
        <v>7.5</v>
      </c>
      <c r="J14" s="19"/>
      <c r="K14" s="19"/>
    </row>
    <row r="15" spans="2:57" ht="14.45" customHeight="1" thickBot="1" x14ac:dyDescent="0.25">
      <c r="B15" s="19"/>
      <c r="C15" s="19"/>
      <c r="D15" s="19"/>
      <c r="E15" s="19"/>
      <c r="F15" s="19"/>
      <c r="G15" s="43" t="s">
        <v>98</v>
      </c>
      <c r="H15" s="44" t="s">
        <v>67</v>
      </c>
      <c r="I15" s="47">
        <v>9.1986801485096414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1545.81</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6868.2168246445499</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1.6879999999999999</v>
      </c>
      <c r="AT30" s="98">
        <v>7500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12660</v>
      </c>
      <c r="AV39" s="100">
        <v>1.69</v>
      </c>
      <c r="AW39" s="101">
        <v>1.6581532416502947</v>
      </c>
    </row>
    <row r="40" spans="2:49" ht="14.45" customHeight="1" x14ac:dyDescent="0.2">
      <c r="B40" s="19"/>
      <c r="C40" s="48"/>
      <c r="D40" s="52" t="s">
        <v>109</v>
      </c>
      <c r="E40" s="162">
        <v>1266</v>
      </c>
      <c r="F40" s="162">
        <v>1350.4</v>
      </c>
      <c r="G40" s="162">
        <v>1434.8000000000002</v>
      </c>
      <c r="H40" s="162">
        <v>1519.1999999999998</v>
      </c>
      <c r="I40" s="162">
        <v>1603.6</v>
      </c>
      <c r="J40" s="163">
        <v>1688</v>
      </c>
      <c r="K40" s="162">
        <v>1772.3999999999999</v>
      </c>
      <c r="L40" s="162">
        <v>1856.8</v>
      </c>
      <c r="M40" s="162">
        <v>1941.1999999999998</v>
      </c>
      <c r="N40" s="162">
        <v>2025.6</v>
      </c>
      <c r="O40" s="162">
        <v>2110</v>
      </c>
      <c r="AT40" s="21" t="s">
        <v>62</v>
      </c>
      <c r="AU40" s="99">
        <v>11593.55</v>
      </c>
      <c r="AV40" s="100">
        <v>1.55</v>
      </c>
      <c r="AW40" s="101">
        <v>2.0276526307689076</v>
      </c>
    </row>
    <row r="41" spans="2:49" x14ac:dyDescent="0.2">
      <c r="B41" s="19"/>
      <c r="C41" s="53">
        <v>-0.2</v>
      </c>
      <c r="D41" s="54">
        <v>4360.5</v>
      </c>
      <c r="E41" s="110">
        <v>-0.52383928995001527</v>
      </c>
      <c r="F41" s="110">
        <v>-0.49209524261334958</v>
      </c>
      <c r="G41" s="110">
        <v>-0.46035119527668389</v>
      </c>
      <c r="H41" s="110">
        <v>-0.42860714794001831</v>
      </c>
      <c r="I41" s="110">
        <v>-0.39686310060335273</v>
      </c>
      <c r="J41" s="110">
        <v>-0.36511905326668714</v>
      </c>
      <c r="K41" s="110">
        <v>-0.33337500593002145</v>
      </c>
      <c r="L41" s="110">
        <v>-0.30163095859335576</v>
      </c>
      <c r="M41" s="110">
        <v>-0.26988691125669029</v>
      </c>
      <c r="N41" s="110">
        <v>-0.23814286392002459</v>
      </c>
      <c r="O41" s="110">
        <v>-0.2063988165833589</v>
      </c>
      <c r="AT41" s="21" t="s">
        <v>61</v>
      </c>
      <c r="AU41" s="99">
        <v>1066.45</v>
      </c>
      <c r="AV41" s="100"/>
      <c r="AW41" s="101">
        <v>8.423775671406003E-2</v>
      </c>
    </row>
    <row r="42" spans="2:49" x14ac:dyDescent="0.2">
      <c r="B42" s="19"/>
      <c r="C42" s="53">
        <v>-0.15</v>
      </c>
      <c r="D42" s="54">
        <v>5450.625</v>
      </c>
      <c r="E42" s="110">
        <v>-0.40479911243751909</v>
      </c>
      <c r="F42" s="110">
        <v>-0.36511905326668703</v>
      </c>
      <c r="G42" s="110">
        <v>-0.32543899409585497</v>
      </c>
      <c r="H42" s="110">
        <v>-0.28575893492502291</v>
      </c>
      <c r="I42" s="110">
        <v>-0.24607887575419085</v>
      </c>
      <c r="J42" s="110">
        <v>-0.2063988165833589</v>
      </c>
      <c r="K42" s="110">
        <v>-0.16671875741252684</v>
      </c>
      <c r="L42" s="110">
        <v>-0.12703869824169478</v>
      </c>
      <c r="M42" s="110">
        <v>-8.7358639070862609E-2</v>
      </c>
      <c r="N42" s="110">
        <v>-4.7678579900030549E-2</v>
      </c>
      <c r="O42" s="110">
        <v>-7.9985207291985994E-3</v>
      </c>
    </row>
    <row r="43" spans="2:49" x14ac:dyDescent="0.2">
      <c r="B43" s="19"/>
      <c r="C43" s="53">
        <v>-0.1</v>
      </c>
      <c r="D43" s="54">
        <v>6412.5</v>
      </c>
      <c r="E43" s="110">
        <v>-0.29976366169119895</v>
      </c>
      <c r="F43" s="110">
        <v>-0.25308123913727887</v>
      </c>
      <c r="G43" s="110">
        <v>-0.20639881658335879</v>
      </c>
      <c r="H43" s="110">
        <v>-0.15971639402943882</v>
      </c>
      <c r="I43" s="110">
        <v>-0.11303397147551875</v>
      </c>
      <c r="J43" s="110">
        <v>-6.6351548921598669E-2</v>
      </c>
      <c r="K43" s="110">
        <v>-1.9669126367678591E-2</v>
      </c>
      <c r="L43" s="110">
        <v>2.7013296186241487E-2</v>
      </c>
      <c r="M43" s="110">
        <v>7.3695718740161675E-2</v>
      </c>
      <c r="N43" s="110">
        <v>0.12037814129408164</v>
      </c>
      <c r="O43" s="110">
        <v>0.16706056384800183</v>
      </c>
      <c r="AU43" s="21">
        <v>14582.849999999999</v>
      </c>
    </row>
    <row r="44" spans="2:49" x14ac:dyDescent="0.2">
      <c r="B44" s="19"/>
      <c r="C44" s="53">
        <v>-0.05</v>
      </c>
      <c r="D44" s="54">
        <v>7125</v>
      </c>
      <c r="E44" s="110">
        <v>-0.22195962410133219</v>
      </c>
      <c r="F44" s="110">
        <v>-0.17009026570808761</v>
      </c>
      <c r="G44" s="110">
        <v>-0.11822090731484303</v>
      </c>
      <c r="H44" s="110">
        <v>-6.6351548921598669E-2</v>
      </c>
      <c r="I44" s="110">
        <v>-1.4482190528354089E-2</v>
      </c>
      <c r="J44" s="110">
        <v>3.7387167864890491E-2</v>
      </c>
      <c r="K44" s="110">
        <v>8.9256526258135072E-2</v>
      </c>
      <c r="L44" s="110">
        <v>0.14112588465137965</v>
      </c>
      <c r="M44" s="110">
        <v>0.19299524304462401</v>
      </c>
      <c r="N44" s="110">
        <v>0.24486460143786859</v>
      </c>
      <c r="O44" s="110">
        <v>0.29673395983111317</v>
      </c>
      <c r="AU44" s="21">
        <v>16238.3248</v>
      </c>
    </row>
    <row r="45" spans="2:49" x14ac:dyDescent="0.2">
      <c r="B45" s="19"/>
      <c r="C45" s="50" t="s">
        <v>107</v>
      </c>
      <c r="D45" s="55">
        <v>7500</v>
      </c>
      <c r="E45" s="110">
        <v>-0.18101013063298121</v>
      </c>
      <c r="F45" s="110">
        <v>-0.12641080600851329</v>
      </c>
      <c r="G45" s="110">
        <v>-7.1811481384045361E-2</v>
      </c>
      <c r="H45" s="110">
        <v>-1.7212156759577435E-2</v>
      </c>
      <c r="I45" s="110">
        <v>3.7387167864890491E-2</v>
      </c>
      <c r="J45" s="110">
        <v>9.1986492489358307E-2</v>
      </c>
      <c r="K45" s="110">
        <v>0.14658581711382634</v>
      </c>
      <c r="L45" s="110">
        <v>0.20118514173829416</v>
      </c>
      <c r="M45" s="110">
        <v>0.25578446636276198</v>
      </c>
      <c r="N45" s="110">
        <v>0.31038379098722979</v>
      </c>
      <c r="O45" s="110">
        <v>0.36498311561169783</v>
      </c>
    </row>
    <row r="46" spans="2:49" ht="14.45" customHeight="1" x14ac:dyDescent="0.2">
      <c r="B46" s="19"/>
      <c r="C46" s="53">
        <v>0.05</v>
      </c>
      <c r="D46" s="54">
        <v>7875</v>
      </c>
      <c r="E46" s="110">
        <v>-0.14006063716463024</v>
      </c>
      <c r="F46" s="110">
        <v>-8.2731346308938969E-2</v>
      </c>
      <c r="G46" s="110">
        <v>-2.5402055453247585E-2</v>
      </c>
      <c r="H46" s="110">
        <v>3.1927235402443577E-2</v>
      </c>
      <c r="I46" s="110">
        <v>8.925652625813485E-2</v>
      </c>
      <c r="J46" s="110">
        <v>0.14658581711382634</v>
      </c>
      <c r="K46" s="110">
        <v>0.20391510796951762</v>
      </c>
      <c r="L46" s="110">
        <v>0.26124439882520889</v>
      </c>
      <c r="M46" s="110">
        <v>0.31857368968090016</v>
      </c>
      <c r="N46" s="110">
        <v>0.37590298053659144</v>
      </c>
      <c r="O46" s="110">
        <v>0.43323227139228293</v>
      </c>
    </row>
    <row r="47" spans="2:49" x14ac:dyDescent="0.2">
      <c r="B47" s="19"/>
      <c r="C47" s="53">
        <v>0.1</v>
      </c>
      <c r="D47" s="54">
        <v>8662.5</v>
      </c>
      <c r="E47" s="110">
        <v>-5.4066700881093221E-2</v>
      </c>
      <c r="F47" s="110">
        <v>8.9955190601671564E-3</v>
      </c>
      <c r="G47" s="110">
        <v>7.2057739001427645E-2</v>
      </c>
      <c r="H47" s="110">
        <v>0.13511995894268791</v>
      </c>
      <c r="I47" s="110">
        <v>0.1981821788839484</v>
      </c>
      <c r="J47" s="110">
        <v>0.26124439882520889</v>
      </c>
      <c r="K47" s="110">
        <v>0.32430661876646938</v>
      </c>
      <c r="L47" s="110">
        <v>0.38736883870772987</v>
      </c>
      <c r="M47" s="110">
        <v>0.45043105864898991</v>
      </c>
      <c r="N47" s="110">
        <v>0.51349327859025062</v>
      </c>
      <c r="O47" s="110">
        <v>0.57655549853151111</v>
      </c>
    </row>
    <row r="48" spans="2:49" x14ac:dyDescent="0.2">
      <c r="B48" s="19"/>
      <c r="C48" s="53">
        <v>0.15</v>
      </c>
      <c r="D48" s="54">
        <v>9961.875</v>
      </c>
      <c r="E48" s="110">
        <v>8.7823293986742712E-2</v>
      </c>
      <c r="F48" s="110">
        <v>0.16034484691919215</v>
      </c>
      <c r="G48" s="110">
        <v>0.23286639985164181</v>
      </c>
      <c r="H48" s="110">
        <v>0.30538795278409103</v>
      </c>
      <c r="I48" s="110">
        <v>0.37790950571654069</v>
      </c>
      <c r="J48" s="110">
        <v>0.45043105864899036</v>
      </c>
      <c r="K48" s="110">
        <v>0.5229526115814398</v>
      </c>
      <c r="L48" s="110">
        <v>0.59547416451388946</v>
      </c>
      <c r="M48" s="110">
        <v>0.66799571744633868</v>
      </c>
      <c r="N48" s="110">
        <v>0.74051727037878812</v>
      </c>
      <c r="O48" s="110">
        <v>0.81303882331123756</v>
      </c>
    </row>
    <row r="49" spans="2:45" ht="15" thickBot="1" x14ac:dyDescent="0.25">
      <c r="B49" s="19"/>
      <c r="C49" s="53">
        <v>0.2</v>
      </c>
      <c r="D49" s="56">
        <v>11954.25</v>
      </c>
      <c r="E49" s="110">
        <v>0.30538795278409125</v>
      </c>
      <c r="F49" s="110">
        <v>0.39241381630303063</v>
      </c>
      <c r="G49" s="110">
        <v>0.47943967982197022</v>
      </c>
      <c r="H49" s="110">
        <v>0.56646554334090959</v>
      </c>
      <c r="I49" s="110">
        <v>0.65349140685984874</v>
      </c>
      <c r="J49" s="110">
        <v>0.74051727037878812</v>
      </c>
      <c r="K49" s="110">
        <v>0.82754313389772771</v>
      </c>
      <c r="L49" s="110">
        <v>0.91456899741666708</v>
      </c>
      <c r="M49" s="110">
        <v>1.0015948609356062</v>
      </c>
      <c r="N49" s="110">
        <v>1.0886207244545458</v>
      </c>
      <c r="O49" s="110">
        <v>1.1756465879734854</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7500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762.36</v>
      </c>
      <c r="BA66" s="21" t="s">
        <v>65</v>
      </c>
    </row>
    <row r="67" spans="2:55" x14ac:dyDescent="0.2">
      <c r="B67" s="19"/>
      <c r="C67" s="19"/>
      <c r="D67" s="19"/>
      <c r="E67" s="19"/>
      <c r="F67" s="19"/>
      <c r="G67" s="19"/>
      <c r="H67" s="19"/>
      <c r="I67" s="19"/>
      <c r="J67" s="19"/>
      <c r="K67" s="19"/>
      <c r="AS67" s="21" t="s">
        <v>11</v>
      </c>
      <c r="AT67" s="99">
        <v>7635</v>
      </c>
      <c r="AU67" s="100">
        <v>1.02</v>
      </c>
      <c r="AV67" s="101">
        <v>1</v>
      </c>
      <c r="AX67" s="21" t="s">
        <v>64</v>
      </c>
      <c r="AZ67" s="71">
        <v>5616.6208251473481</v>
      </c>
      <c r="BA67" s="21" t="s">
        <v>63</v>
      </c>
    </row>
    <row r="68" spans="2:55" x14ac:dyDescent="0.2">
      <c r="B68" s="19"/>
      <c r="C68" s="19"/>
      <c r="D68" s="19"/>
      <c r="E68" s="19"/>
      <c r="F68" s="19"/>
      <c r="G68" s="19"/>
      <c r="H68" s="19"/>
      <c r="I68" s="19"/>
      <c r="J68" s="19"/>
      <c r="K68" s="19"/>
      <c r="AS68" s="21" t="s">
        <v>62</v>
      </c>
      <c r="AT68" s="99">
        <v>5717.72</v>
      </c>
      <c r="AU68" s="100">
        <v>0.76</v>
      </c>
      <c r="AV68" s="101">
        <v>0.74888277668631309</v>
      </c>
    </row>
    <row r="69" spans="2:55" x14ac:dyDescent="0.2">
      <c r="B69" s="19"/>
      <c r="C69" s="19"/>
      <c r="D69" s="19"/>
      <c r="E69" s="19"/>
      <c r="F69" s="19"/>
      <c r="G69" s="19"/>
      <c r="H69" s="19"/>
      <c r="I69" s="19"/>
      <c r="J69" s="19"/>
      <c r="K69" s="19"/>
      <c r="AS69" s="21" t="s">
        <v>61</v>
      </c>
      <c r="AT69" s="99">
        <v>1917.28</v>
      </c>
      <c r="AU69" s="100"/>
      <c r="AV69" s="101">
        <v>0.25111722331368697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1.018</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0.76350000000000007</v>
      </c>
      <c r="AU86" s="104">
        <v>0.81440000000000001</v>
      </c>
      <c r="AV86" s="104">
        <v>0.86529999999999996</v>
      </c>
      <c r="AW86" s="104">
        <v>0.91620000000000001</v>
      </c>
      <c r="AX86" s="104">
        <v>0.96710000000000007</v>
      </c>
      <c r="AY86" s="105">
        <v>1.018</v>
      </c>
      <c r="AZ86" s="104">
        <v>1.0689</v>
      </c>
      <c r="BA86" s="104">
        <v>1.1198000000000001</v>
      </c>
      <c r="BB86" s="104">
        <v>1.1707000000000001</v>
      </c>
      <c r="BC86" s="104">
        <v>1.2216</v>
      </c>
      <c r="BD86" s="104">
        <v>1.2725</v>
      </c>
    </row>
    <row r="87" spans="2:56" x14ac:dyDescent="0.2">
      <c r="B87" s="19"/>
      <c r="C87" s="19"/>
      <c r="D87" s="19"/>
      <c r="E87" s="19"/>
      <c r="F87" s="19"/>
      <c r="G87" s="19"/>
      <c r="H87" s="19"/>
      <c r="I87" s="19"/>
      <c r="J87" s="19"/>
      <c r="K87" s="19"/>
      <c r="AR87" s="21">
        <v>-0.2</v>
      </c>
      <c r="AS87" s="104">
        <v>4360.5</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5450.625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6412.5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7125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7500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7875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8662.5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9961.875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11954.25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2024-08-09T13:36:39Z</dcterms:modified>
</cp:coreProperties>
</file>