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A3C498BA-A8DD-49C0-BA21-7015F2A40F77}"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<sst xmlns="http://schemas.openxmlformats.org/spreadsheetml/2006/main" count="350" uniqueCount="161">
  <si>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</si>
  <si>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</si>
  <si>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</si>
  <si>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</si>
  <si>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</si>
  <si>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</si>
  <si>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</si>
  <si>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</si>
  <si>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</si>
  <si>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</si>
  <si>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</si>
  <si>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</si>
  <si>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</si>
  <si>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</si>
  <si>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</si>
  <si>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</si>
  <si>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</si>
  <si>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</si>
  <si>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</si>
  <si>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</si>
  <si>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</si>
  <si>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</si>
  <si>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</si>
  <si>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</si>
  <si>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</si>
  <si>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</si>
  <si>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</si>
  <si>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</si>
  <si>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</si>
  <si>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</si>
  <si>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</si>
  <si>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</si>
  <si>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</si>
  <si>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</si>
  <si>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</si>
  <si>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</si>
  <si>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</si>
  <si>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</si>
  <si>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</si>
  <si>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</si>
  <si>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</si>
  <si>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</si>
  <si>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</si>
  <si>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</si>
  <si>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</si>
  <si>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</si>
  <si>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</si>
  <si>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</si>
  <si>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</si>
  <si>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</si>
  <si>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</si>
  <si>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</si>
  <si>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</si>
  <si>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</si>
  <si>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</si>
  <si>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</si>
  <si>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</si>
  <si>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</si>
  <si>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</si>
  <si>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</si>
  <si>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</si>
  <si>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</si>
  <si>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</si>
  <si>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</si>
  <si>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</si>
  <si>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</si>
  <si>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</si>
  <si>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</si>
  <si>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</si>
  <si>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</si>
  <si>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</si>
  <si>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</si>
  <si>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</si>
  <si>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</si>
  <si>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</si>
  <si>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</si>
  <si>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</si>
  <si>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</si>
  <si>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</si>
  <si>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</si>
  <si>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</si>
  <si>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</si>
  <si>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</si>
  <si>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</si>
  <si>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</si>
  <si>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</si>
  <si>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</si>
  <si>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</si>
  <si>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</si>
  <si>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</si>
  <si>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</si>
  <si>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</si>
  <si>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</si>
  <si>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</si>
  <si>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</si>
  <si>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</si>
  <si>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</si>
  <si>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</si>
  <si>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</si>
  <si>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</si>
  <si>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</si>
  <si>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</si>
  <si>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</si>
  <si>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</si>
  <si>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</si>
  <si>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</si>
  <si>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</si>
  <si>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</si>
  <si>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</si>
  <si>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</si>
  <si>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</si>
  <si>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</si>
  <si>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</si>
  <si>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</si>
  <si>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</si>
  <si>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</si>
  <si>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</si>
  <si>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</si>
  <si>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</si>
  <si>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</si>
  <si>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</si>
  <si>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</si>
  <si>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</si>
  <si>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</si>
  <si>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UCHUVA COLOMBIA ANTIOQUIA LA UNIÓN</t>
  </si>
  <si>
    <t>Antioquia</t>
  </si>
  <si>
    <t>Material de propagacion: Colino/Plántula // Distancia de siembra: 3 x 3 // Densidad de siembra - Plantas/Ha.: 1.111 // Duracion del ciclo: 2 años // Productividad/Ha/Ciclo: 22.000 kg // Inicio de Produccion desde la siembra: año 1  // Duracion de la etapa productiva: 2 años // Productividad promedio en etapa productiva  // Cultivo asociado: NA // Productividad promedio etapa productiva: 11.000 kg // % Rendimiento 1ra. Calidad: 100 // % Rendimiento 2da. Calidad: 0 // Precio de venta ponderado por calidad: $9.235 // Valor Jornal: $70.000 // Otros: NA</t>
  </si>
  <si>
    <t>2024 Q1</t>
  </si>
  <si>
    <t>2018 Q1</t>
  </si>
  <si>
    <t>El presente documento corresponde a una actualización del documento PDF de la AgroGuía correspondiente a Uchuva Colombia Antioquia La Unión publicada en la página web, y consta de las siguientes partes:</t>
  </si>
  <si>
    <t>- Flujo anualizado de los ingresos (precio y rendimiento) y los costos de producción para una hectárea de
Uchuva Colombia Antioquia La Unión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</si>
  <si>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Uchuva Colombia Antioquia La Unión.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</si>
  <si>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</si>
  <si>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</si>
  <si>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</si>
  <si>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</si>
  <si>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Uchuva Colombia Antioquia La Unión. La participación se encuentra actualizada al 2024 Q1.</t>
  </si>
  <si>
    <t>Sostenimiento Año1 ***</t>
  </si>
  <si>
    <t>Sub Total Ingresos millones [(CxG)+(DxH)]</t>
  </si>
  <si>
    <t>** Los costos de instalación comprenden tanto los gastos relacionados con la mano de obra como aquellos asociados con los insumos necesarios hasta completar la siembra de las plantas. Para el caso de Uchuva Colombia Antioquia La Unión, en lo que respecta a la mano de obra incluye actividades como la preparación del terreno, la siembra, el trazado y el ahoyado, entre otras, y ascienden a un total de $2,4 millones de pesos (equivalente a 34 jornales). En cuanto a los insumos, se incluyen los gastos relacionados con el material vegetal y las enmiendas, que en conjunto ascienden a  $1,8 millones.</t>
  </si>
  <si>
    <t>*** Los costos de sostenimiento del año 1 comprenden tanto los gastos relacionados con la mano de obra como aquellos asociados con los insumos necesarios desde el momento de la siembra de las plantas hasta finalizar el año 1. Para el caso de Uchuva Colombia Antioquia La Unión, en lo que respecta a la mano de obra incluye actividades como la fertilización, riego, control de malezas, plagas y enfermedades, entre otras, y ascienden a un total de $22,0 millones de pesos (equivalente a 314 jornales). En cuanto a los insumos, se incluyen los fertilizantes, plaguicidas, transportes, entre otras, que en conjunto ascienden a  $19,4 millones.</t>
  </si>
  <si>
    <t>Nota 1: en caso de utilizar esta información para el desarrollo de otras publicaciones, por favor citar FINAGRO, "Agro Guía - Marcos de Referencia Agroeconómicos"</t>
  </si>
  <si>
    <t>Los costos totales del ciclo para esta actualización (2024 Q1) equivalen a $91,7 millones, en comparación con los costos del marco original que ascienden a $50,6 millones, (mes de publicación del marco: marzo - 2018).
La rentabilidad actualizada (2024 Q1) subió frente a la rentabilidad de la primera AgroGuía, pasando del 11,4% al 121,7%. Mientras que el crecimiento de los costos fue del 181,3%, el crecimiento de los ingresos fue del 360,8%.</t>
  </si>
  <si>
    <t>En cuanto a los costos de mano de obra de la AgroGuía actualizada, se destaca la participación de cosecha y beneficio seguido de otros, que representan el 59% y el 14% del costo total, respectivamente. En cuanto a los costos de insumos, se destaca la participación de fertilización seguido de control fitosanitario, que representan el 40% y el 25% del costo total, respectivamente.</t>
  </si>
  <si>
    <t>subió</t>
  </si>
  <si>
    <t>A continuación, se presenta la desagregación de los costos de mano de obra e insumos según las diferentes actividades vinculadas a la producción de UCHUVA COLOMBIA ANTIOQUIA LA UNIÓN</t>
  </si>
  <si>
    <t>En cuanto a los costos de mano de obra, se destaca la participación de cosecha y beneficio segido por otros que representan el 59% y el 14% del costo total, respectivamente. En cuanto a los costos de insumos, se destaca la participación de fertilización segido por control fitosanitario que representan el 40% y el 29% del costo total, respectivamente.</t>
  </si>
  <si>
    <t>En cuanto a los costos de mano de obra, se destaca la participación de cosecha y beneficio segido por otros que representan el 59% y el 14% del costo total, respectivamente. En cuanto a los costos de insumos, se destaca la participación de fertilización segido por control fitosanitario que representan el 40% y el 25% del costo total, respectivamente.</t>
  </si>
  <si>
    <t>En cuanto a los costos de mano de obra, se destaca la participación de cosecha y beneficio segido por otros que representan el 59% y el 14% del costo total, respectivamente.</t>
  </si>
  <si>
    <t>En cuanto a los costos de insumos, se destaca la participación de fertilización segido por control fitosanitario que representan el 40% y el 25% del costo total, respectivamente.</t>
  </si>
  <si>
    <t>En cuanto a los costos de insumos, se destaca la participación de fertilización segido por control fitosanitario que representan el 40% y el 29% del costo total, respectivamente.</t>
  </si>
  <si>
    <t>En cuanto a los costos de mano de obra, se destaca la participación de cosecha y beneficio segido por otros que representan el 59% y el 14% del costo total, respectivamente.En cuanto a los costos de insumos, se destaca la participación de fertilización segido por control fitosanitario que representan el 40% y el 29% del costo total, respectivamente.</t>
  </si>
  <si>
    <t>De acuerdo con el comportamiento histórico del sistema productivo, se efectuó un análisis de sensibilidad del margen de utilidad obtenido en la producción de UCHUVA COLOMBIA ANTIOQUIA LA UNIÓN, frente a diferentes escenarios de variación de precios de venta en finca y rendimientos probables (kg/ha).</t>
  </si>
  <si>
    <t>Con un precio ponderado de COP $ 9.235/kg y con un rendimiento por hectárea de 22.000 kg por ciclo; el margen de utilidad obtenido en la producción de uchuva es del 122%.</t>
  </si>
  <si>
    <t>El precio mínimo ponderado para cubrir los costos de producción, con un rendimiento de 22.000 kg para todo el ciclo de producción, es COP $ 4.166/kg.</t>
  </si>
  <si>
    <t>El rendimiento mínimo por ha/ciclo para cubrir los costos de producción, con un precio ponderado de COP $ 9.235, es de 9.924 kg/ha para todo el ciclo.</t>
  </si>
  <si>
    <t>El siguiente cuadro presenta diferentes escenarios de rentabilidad para el sistema productivo de UCHUVA COLOMBIA ANTIOQUIA LA UNIÓN, con respecto a diferentes niveles de productividad (kg./ha.) y precios ($/kg.).</t>
  </si>
  <si>
    <t>De acuerdo con el comportamiento histórico del sistema productivo, se efectuó un análisis de sensibilidad del margen de utilidad obtenido en la producción de UCHUVA COLOMBIA ANTIOQUIA LA UNIÓN, frente a diferentes escenarios de variación de precios de venta en finca y rendimientos probables (t/ha)</t>
  </si>
  <si>
    <t>Con un precio ponderado de COP $$ 2.560/kg y con un rendimiento por hectárea de 22.000 kg por ciclo; el margen de utilidad obtenido en la producción de uchuva es del 11%.</t>
  </si>
  <si>
    <t>El precio mínimo ponderado para cubrir los costos de producción, con un rendimiento de 22.000 kg para todo el ciclo de producción, es COP $ 2.298/kg.</t>
  </si>
  <si>
    <t>El rendimiento mínimo por ha/ciclo para cubrir los costos de producción, con un precio ponderado de COP $ 2.560, es de 19.748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</si>
</sst>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Part.'!$AQ$41:$AQ$42</c:f>
              <c:numCache>
                <c:formatCode>_(* #.##0_);_(* \(#.##0\);_(* "-"_);_(@_)</c:formatCode>
                <c:ptCount val="2"/>
                <c:pt idx="0">
                  <c:v>50554000</c:v>
                </c:pt>
                <c:pt idx="1">
                  <c:v>91651263.699029118</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Part.'!$AR$41:$AR$42</c:f>
              <c:numCache>
                <c:formatCode>_(* #.##0_);_(* \(#.##0\);_(* "-"_);_(@_)</c:formatCode>
                <c:ptCount val="2"/>
                <c:pt idx="0">
                  <c:v>32300000</c:v>
                </c:pt>
                <c:pt idx="1">
                  <c:v>56722728</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2024 Q1</c:v>
                </c:pt>
              </c:strCache>
            </c:strRef>
          </c:cat>
          <c:val>
            <c:numRef>
              <c:f>'Análisis Comparativo y Part.'!$AS$41:$AS$42</c:f>
              <c:numCache>
                <c:formatCode>_(* #.##0_);_(* \(#.##0\);_(* "-"_);_(@_)</c:formatCode>
                <c:ptCount val="2"/>
                <c:pt idx="0">
                  <c:v>18254000</c:v>
                </c:pt>
                <c:pt idx="1">
                  <c:v>34928535.699029125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2024 Q1</c:v>
                </c:pt>
              </c:strCache>
            </c:strRef>
          </c:cat>
          <c:val>
            <c:numRef>
              <c:f>Tortas!$H$36:$H$37</c:f>
              <c:numCache>
                <c:formatCode>0%</c:formatCode>
                <c:ptCount val="2"/>
                <c:pt idx="0">
                  <c:v>0.63892075800134507</c:v>
                </c:pt>
                <c:pt idx="1">
                  <c:v>0.61889739116167664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2024 Q1</c:v>
                </c:pt>
              </c:strCache>
            </c:strRef>
          </c:cat>
          <c:val>
            <c:numRef>
              <c:f>Tortas!$I$36:$I$37</c:f>
              <c:numCache>
                <c:formatCode>0%</c:formatCode>
                <c:ptCount val="2"/>
                <c:pt idx="0">
                  <c:v>0.36107924199865488</c:v>
                </c:pt>
                <c:pt idx="1">
                  <c:v>0.38110260883832342</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261217</c:v>
                </c:pt>
                <c:pt idx="1">
                  <c:v>8585442</c:v>
                </c:pt>
                <c:pt idx="2">
                  <c:v>718183.19966230402</c:v>
                </c:pt>
                <c:pt idx="3">
                  <c:v>13825689</c:v>
                </c:pt>
                <c:pt idx="4">
                  <c:v>1762173.4993668199</c:v>
                </c:pt>
                <c:pt idx="5">
                  <c:v>6017035</c:v>
                </c:pt>
                <c:pt idx="6">
                  <c:v>0</c:v>
                </c:pt>
                <c:pt idx="7">
                  <c:v>0</c:v>
                </c:pt>
                <c:pt idx="8">
                  <c:v>3758796</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5320000</c:v>
                </c:pt>
                <c:pt idx="1">
                  <c:v>2240000</c:v>
                </c:pt>
                <c:pt idx="2">
                  <c:v>33530000</c:v>
                </c:pt>
                <c:pt idx="3">
                  <c:v>2310000</c:v>
                </c:pt>
                <c:pt idx="4">
                  <c:v>2612728</c:v>
                </c:pt>
                <c:pt idx="5">
                  <c:v>7770000</c:v>
                </c:pt>
                <c:pt idx="6">
                  <c:v>980000</c:v>
                </c:pt>
                <c:pt idx="7">
                  <c:v>0</c:v>
                </c:pt>
                <c:pt idx="8">
                  <c:v>0</c:v>
                </c:pt>
                <c:pt idx="9">
                  <c:v>1960000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2024 Q1</c:v>
                </c:pt>
              </c:strCache>
            </c:strRef>
          </c:cat>
          <c:val>
            <c:numRef>
              <c:f>'Análisis Comparativo y Part.'!$AW$41:$AW$42</c:f>
              <c:numCache>
                <c:formatCode>0%</c:formatCode>
                <c:ptCount val="2"/>
                <c:pt idx="0">
                  <c:v>0.63892075800134507</c:v>
                </c:pt>
                <c:pt idx="1">
                  <c:v>0.61889739116167664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2024 Q1</c:v>
                </c:pt>
              </c:strCache>
            </c:strRef>
          </c:cat>
          <c:val>
            <c:numRef>
              <c:f>'Análisis Comparativo y Part.'!$AX$41:$AX$42</c:f>
              <c:numCache>
                <c:formatCode>0%</c:formatCode>
                <c:ptCount val="2"/>
                <c:pt idx="0">
                  <c:v>0.36107924199865488</c:v>
                </c:pt>
                <c:pt idx="1">
                  <c:v>0.38110260883832342</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3040000</c:v>
                </c:pt>
                <c:pt idx="1">
                  <c:v>1280000</c:v>
                </c:pt>
                <c:pt idx="2">
                  <c:v>19160000</c:v>
                </c:pt>
                <c:pt idx="3">
                  <c:v>1320000</c:v>
                </c:pt>
                <c:pt idx="4">
                  <c:v>1380000</c:v>
                </c:pt>
                <c:pt idx="5">
                  <c:v>4440000</c:v>
                </c:pt>
                <c:pt idx="6">
                  <c:v>560000</c:v>
                </c:pt>
                <c:pt idx="7">
                  <c:v>0</c:v>
                </c:pt>
                <c:pt idx="8">
                  <c:v>0</c:v>
                </c:pt>
                <c:pt idx="9">
                  <c:v>1120000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169400</c:v>
                </c:pt>
                <c:pt idx="1">
                  <c:v>5282000</c:v>
                </c:pt>
                <c:pt idx="2">
                  <c:v>320000</c:v>
                </c:pt>
                <c:pt idx="3">
                  <c:v>7262600</c:v>
                </c:pt>
                <c:pt idx="4">
                  <c:v>864000</c:v>
                </c:pt>
                <c:pt idx="5">
                  <c:v>2681000</c:v>
                </c:pt>
                <c:pt idx="6">
                  <c:v>0</c:v>
                </c:pt>
                <c:pt idx="7">
                  <c:v>0</c:v>
                </c:pt>
                <c:pt idx="8">
                  <c:v>1675000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5320000</c:v>
                </c:pt>
                <c:pt idx="1">
                  <c:v>2240000</c:v>
                </c:pt>
                <c:pt idx="2">
                  <c:v>33530000</c:v>
                </c:pt>
                <c:pt idx="3">
                  <c:v>2310000</c:v>
                </c:pt>
                <c:pt idx="4">
                  <c:v>2612728</c:v>
                </c:pt>
                <c:pt idx="5">
                  <c:v>7770000</c:v>
                </c:pt>
                <c:pt idx="6">
                  <c:v>980000</c:v>
                </c:pt>
                <c:pt idx="7">
                  <c:v>0</c:v>
                </c:pt>
                <c:pt idx="8">
                  <c:v>0</c:v>
                </c:pt>
                <c:pt idx="9">
                  <c:v>1960000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261217</c:v>
                </c:pt>
                <c:pt idx="1">
                  <c:v>8585442</c:v>
                </c:pt>
                <c:pt idx="2">
                  <c:v>718183.19966230402</c:v>
                </c:pt>
                <c:pt idx="3">
                  <c:v>13825689</c:v>
                </c:pt>
                <c:pt idx="4">
                  <c:v>1762173.4993668199</c:v>
                </c:pt>
                <c:pt idx="5">
                  <c:v>6017035</c:v>
                </c:pt>
                <c:pt idx="6">
                  <c:v>0</c:v>
                </c:pt>
                <c:pt idx="7">
                  <c:v>0</c:v>
                </c:pt>
                <c:pt idx="8">
                  <c:v>3758796</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Tortas!$B$36:$B$37</c:f>
              <c:numCache>
                <c:formatCode>_(* #.##0_);_(* \(#.##0\);_(* "-"_);_(@_)</c:formatCode>
                <c:ptCount val="2"/>
                <c:pt idx="0">
                  <c:v>50554000</c:v>
                </c:pt>
                <c:pt idx="1">
                  <c:v>91651263.699029118</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Tortas!$C$36:$C$37</c:f>
              <c:numCache>
                <c:formatCode>_(* #.##0_);_(* \(#.##0\);_(* "-"_);_(@_)</c:formatCode>
                <c:ptCount val="2"/>
                <c:pt idx="0">
                  <c:v>32300000</c:v>
                </c:pt>
                <c:pt idx="1">
                  <c:v>56722728</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2024 Q1</c:v>
                </c:pt>
              </c:strCache>
            </c:strRef>
          </c:cat>
          <c:val>
            <c:numRef>
              <c:f>Tortas!$D$36:$D$37</c:f>
              <c:numCache>
                <c:formatCode>_(* #.##0_);_(* \(#.##0\);_(* "-"_);_(@_)</c:formatCode>
                <c:ptCount val="2"/>
                <c:pt idx="0">
                  <c:v>18254000</c:v>
                </c:pt>
                <c:pt idx="1">
                  <c:v>34928535.699029125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2350.23</v>
      </c>
      <c r="C7" s="22">
        <v>21980</v>
      </c>
      <c r="D7" s="22">
        <v>32392.5</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56722.73</v>
      </c>
      <c r="AH7" s="23">
        <v>0.61889739116167664</v>
      </c>
    </row>
    <row r="8" spans="1:34" x14ac:dyDescent="0.2">
      <c r="A8" s="5" t="s">
        <v>122</v>
      </c>
      <c r="B8" s="22">
        <v>1762.17</v>
      </c>
      <c r="C8" s="22">
        <v>19422.900000000001</v>
      </c>
      <c r="D8" s="22">
        <v>13743.46</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34928.54</v>
      </c>
      <c r="AH8" s="23">
        <v>0.38110260883832342</v>
      </c>
    </row>
    <row r="9" spans="1:34" x14ac:dyDescent="0.2">
      <c r="A9" s="9" t="s">
        <v>121</v>
      </c>
      <c r="B9" s="22">
        <v>4112.3999999999996</v>
      </c>
      <c r="C9" s="22">
        <v>41402.9</v>
      </c>
      <c r="D9" s="22">
        <v>46135.96</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91651.26</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5280</v>
      </c>
      <c r="D11" s="24">
        <v>12320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17600</v>
      </c>
      <c r="AH11" s="27"/>
    </row>
    <row r="12" spans="1:34" x14ac:dyDescent="0.2">
      <c r="A12" s="5" t="s">
        <v>20</v>
      </c>
      <c r="B12" s="24"/>
      <c r="C12" s="24">
        <v>1320</v>
      </c>
      <c r="D12" s="24">
        <v>3080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4400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10462</v>
      </c>
      <c r="D15" s="162">
        <v>10462</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10462</v>
      </c>
      <c r="AH15" s="27"/>
    </row>
    <row r="16" spans="1:34" x14ac:dyDescent="0.2">
      <c r="A16" s="5" t="s">
        <v>16</v>
      </c>
      <c r="B16" s="162">
        <v>0</v>
      </c>
      <c r="C16" s="162">
        <v>4329</v>
      </c>
      <c r="D16" s="162">
        <v>4329</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4329</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60953.64</v>
      </c>
      <c r="D19" s="22">
        <v>142225.16</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203178.8</v>
      </c>
      <c r="AH19" s="27"/>
    </row>
    <row r="20" spans="1:34" x14ac:dyDescent="0.2">
      <c r="A20" s="3" t="s">
        <v>12</v>
      </c>
      <c r="B20" s="25">
        <v>-4112.3999999999996</v>
      </c>
      <c r="C20" s="25">
        <v>19550.740000000002</v>
      </c>
      <c r="D20" s="25">
        <v>96089.2</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111527.54</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13790</v>
      </c>
      <c r="D121" s="70">
        <v>18510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32300</v>
      </c>
      <c r="AH121" s="71">
        <v>0.63892075800134507</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10904.8</v>
      </c>
      <c r="D122" s="70">
        <v>7349.2</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18254</v>
      </c>
      <c r="AH122" s="71">
        <v>0.36107924199865488</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24694.799999999999</v>
      </c>
      <c r="D123" s="70">
        <v>25859.200000000001</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50554</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5280</v>
      </c>
      <c r="D125" s="73">
        <v>12320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17600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1320</v>
      </c>
      <c r="D126" s="73">
        <v>3080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4400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2.9</v>
      </c>
      <c r="D129" s="74">
        <v>2.9</v>
      </c>
      <c r="E129" s="74">
        <v>2.9</v>
      </c>
      <c r="F129" s="74">
        <v>2.9</v>
      </c>
      <c r="G129" s="74">
        <v>2.9</v>
      </c>
      <c r="H129" s="74">
        <v>2.9</v>
      </c>
      <c r="I129" s="74">
        <v>2.9</v>
      </c>
      <c r="J129" s="74">
        <v>2.9</v>
      </c>
      <c r="K129" s="74">
        <v>2.9</v>
      </c>
      <c r="L129" s="74">
        <v>2.9</v>
      </c>
      <c r="M129" s="74">
        <v>2.9</v>
      </c>
      <c r="N129" s="74">
        <v>2.9</v>
      </c>
      <c r="O129" s="74">
        <v>2.9</v>
      </c>
      <c r="P129" s="74">
        <v>2.9</v>
      </c>
      <c r="Q129" s="74">
        <v>2.9</v>
      </c>
      <c r="R129" s="74">
        <v>2.9</v>
      </c>
      <c r="S129" s="74">
        <v>2.9</v>
      </c>
      <c r="T129" s="74">
        <v>2.9</v>
      </c>
      <c r="U129" s="74">
        <v>2.9</v>
      </c>
      <c r="V129" s="74">
        <v>2.9</v>
      </c>
      <c r="W129" s="74">
        <v>2.9</v>
      </c>
      <c r="X129" s="74">
        <v>2.9</v>
      </c>
      <c r="Y129" s="74">
        <v>2.9</v>
      </c>
      <c r="Z129" s="74">
        <v>2.9</v>
      </c>
      <c r="AA129" s="74">
        <v>2.9</v>
      </c>
      <c r="AB129" s="74">
        <v>2.9</v>
      </c>
      <c r="AC129" s="74">
        <v>2.9</v>
      </c>
      <c r="AD129" s="74">
        <v>2.9</v>
      </c>
      <c r="AE129" s="74">
        <v>2.9</v>
      </c>
      <c r="AF129" s="74">
        <v>2.9</v>
      </c>
      <c r="AG129" s="74">
        <v>2.9</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1.2</v>
      </c>
      <c r="D130" s="74">
        <v>1.2</v>
      </c>
      <c r="E130" s="74">
        <v>1.2</v>
      </c>
      <c r="F130" s="74">
        <v>1.2</v>
      </c>
      <c r="G130" s="74">
        <v>1.2</v>
      </c>
      <c r="H130" s="74">
        <v>1.2</v>
      </c>
      <c r="I130" s="74">
        <v>1.2</v>
      </c>
      <c r="J130" s="74">
        <v>1.2</v>
      </c>
      <c r="K130" s="74">
        <v>1.2</v>
      </c>
      <c r="L130" s="74">
        <v>1.2</v>
      </c>
      <c r="M130" s="74">
        <v>1.2</v>
      </c>
      <c r="N130" s="74">
        <v>1.2</v>
      </c>
      <c r="O130" s="74">
        <v>1.2</v>
      </c>
      <c r="P130" s="74">
        <v>1.2</v>
      </c>
      <c r="Q130" s="74">
        <v>1.2</v>
      </c>
      <c r="R130" s="74">
        <v>1.2</v>
      </c>
      <c r="S130" s="74">
        <v>1.2</v>
      </c>
      <c r="T130" s="74">
        <v>1.2</v>
      </c>
      <c r="U130" s="74">
        <v>1.2</v>
      </c>
      <c r="V130" s="74">
        <v>1.2</v>
      </c>
      <c r="W130" s="74">
        <v>1.2</v>
      </c>
      <c r="X130" s="74">
        <v>1.2</v>
      </c>
      <c r="Y130" s="74">
        <v>1.2</v>
      </c>
      <c r="Z130" s="74">
        <v>1.2</v>
      </c>
      <c r="AA130" s="74">
        <v>1.2</v>
      </c>
      <c r="AB130" s="74">
        <v>1.2</v>
      </c>
      <c r="AC130" s="74">
        <v>1.2</v>
      </c>
      <c r="AD130" s="74">
        <v>1.2</v>
      </c>
      <c r="AE130" s="74">
        <v>1.2</v>
      </c>
      <c r="AF130" s="74">
        <v>1.2</v>
      </c>
      <c r="AG130" s="74">
        <v>1.2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16896</v>
      </c>
      <c r="D133" s="70">
        <v>39424</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56320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-7798.8</v>
      </c>
      <c r="D134" s="70">
        <v>13564.8</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5766</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3040000</v>
      </c>
      <c r="AY8" s="21" t="s">
        <v>4</v>
      </c>
      <c r="AZ8" s="89">
        <v>169400</v>
      </c>
    </row>
    <row r="9" spans="2:59" ht="14.45" customHeight="1" x14ac:dyDescent="0.2">
      <c r="B9" s="133"/>
      <c r="C9" s="133"/>
      <c r="D9" s="133"/>
      <c r="E9" s="133"/>
      <c r="F9" s="133"/>
      <c r="G9" s="133"/>
      <c r="H9" s="133"/>
      <c r="I9" s="133"/>
      <c r="J9" s="37"/>
      <c r="AP9" s="21" t="s">
        <v>8</v>
      </c>
      <c r="AQ9" s="89">
        <v>1280000</v>
      </c>
      <c r="AY9" s="21" t="s">
        <v>8</v>
      </c>
      <c r="AZ9" s="89">
        <v>5282000</v>
      </c>
    </row>
    <row r="10" spans="2:59" ht="14.45" customHeight="1" x14ac:dyDescent="0.2">
      <c r="B10" s="133"/>
      <c r="C10" s="133"/>
      <c r="D10" s="133"/>
      <c r="E10" s="133"/>
      <c r="F10" s="133"/>
      <c r="G10" s="133"/>
      <c r="H10" s="133"/>
      <c r="I10" s="133"/>
      <c r="J10" s="37"/>
      <c r="AP10" s="21" t="s">
        <v>9</v>
      </c>
      <c r="AQ10" s="89">
        <v>19160000</v>
      </c>
      <c r="AY10" s="21" t="s">
        <v>9</v>
      </c>
      <c r="AZ10" s="89">
        <v>320000</v>
      </c>
    </row>
    <row r="11" spans="2:59" ht="14.45" customHeight="1" x14ac:dyDescent="0.2">
      <c r="B11" s="76" t="s">
        <v>114</v>
      </c>
      <c r="C11" s="76"/>
      <c r="D11" s="76"/>
      <c r="E11" s="76"/>
      <c r="F11" s="76"/>
      <c r="G11" s="76"/>
      <c r="H11" s="76"/>
      <c r="I11" s="76"/>
      <c r="AP11" s="21" t="s">
        <v>7</v>
      </c>
      <c r="AQ11" s="89">
        <v>1320000</v>
      </c>
      <c r="AY11" s="21" t="s">
        <v>7</v>
      </c>
      <c r="AZ11" s="89">
        <v>7262600</v>
      </c>
    </row>
    <row r="12" spans="2:59" ht="14.45" customHeight="1" x14ac:dyDescent="0.2">
      <c r="B12" s="76"/>
      <c r="C12" s="76"/>
      <c r="D12" s="76"/>
      <c r="E12" s="76"/>
      <c r="F12" s="76"/>
      <c r="G12" s="76"/>
      <c r="H12" s="76"/>
      <c r="I12" s="76"/>
      <c r="AP12" s="21" t="s">
        <v>3</v>
      </c>
      <c r="AQ12" s="89">
        <v>1380000</v>
      </c>
      <c r="AY12" s="21" t="s">
        <v>3</v>
      </c>
      <c r="AZ12" s="89">
        <v>864000</v>
      </c>
    </row>
    <row r="13" spans="2:59" ht="14.45" customHeight="1" x14ac:dyDescent="0.2">
      <c r="B13" s="76"/>
      <c r="C13" s="76"/>
      <c r="D13" s="76"/>
      <c r="E13" s="76"/>
      <c r="F13" s="76"/>
      <c r="G13" s="76"/>
      <c r="H13" s="76"/>
      <c r="I13" s="76"/>
      <c r="AP13" s="21" t="s">
        <v>6</v>
      </c>
      <c r="AQ13" s="89">
        <v>4440000</v>
      </c>
      <c r="AY13" s="21" t="s">
        <v>6</v>
      </c>
      <c r="AZ13" s="89">
        <v>2681000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560000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1675000</v>
      </c>
    </row>
    <row r="19" spans="42:59" x14ac:dyDescent="0.2">
      <c r="AP19" s="21" t="s">
        <v>76</v>
      </c>
      <c r="AQ19" s="89">
        <v>1120000</v>
      </c>
      <c r="AY19" s="21" t="s">
        <v>76</v>
      </c>
      <c r="AZ19" s="89">
        <v>0</v>
      </c>
    </row>
    <row r="20" spans="42:59" ht="15" x14ac:dyDescent="0.25">
      <c r="AP20" s="77" t="s">
        <v>77</v>
      </c>
      <c r="AQ20" s="90">
        <v>32300000</v>
      </c>
      <c r="AY20" s="77" t="s">
        <v>77</v>
      </c>
      <c r="AZ20" s="90">
        <v>18254000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5320000</v>
      </c>
      <c r="AY27" s="21" t="s">
        <v>4</v>
      </c>
      <c r="AZ27" s="89">
        <v>261217</v>
      </c>
    </row>
    <row r="28" spans="42:59" x14ac:dyDescent="0.2">
      <c r="AP28" s="21" t="s">
        <v>8</v>
      </c>
      <c r="AQ28" s="89">
        <v>2240000</v>
      </c>
      <c r="AY28" s="21" t="s">
        <v>8</v>
      </c>
      <c r="AZ28" s="89">
        <v>8585442</v>
      </c>
    </row>
    <row r="29" spans="42:59" ht="14.45" customHeight="1" x14ac:dyDescent="0.2">
      <c r="AP29" s="21" t="s">
        <v>9</v>
      </c>
      <c r="AQ29" s="89">
        <v>33530000</v>
      </c>
      <c r="AY29" s="21" t="s">
        <v>9</v>
      </c>
      <c r="AZ29" s="89">
        <v>718183.19966230402</v>
      </c>
    </row>
    <row r="30" spans="42:59" x14ac:dyDescent="0.2">
      <c r="AP30" s="21" t="s">
        <v>7</v>
      </c>
      <c r="AQ30" s="89">
        <v>2310000</v>
      </c>
      <c r="AY30" s="21" t="s">
        <v>7</v>
      </c>
      <c r="AZ30" s="89">
        <v>13825689</v>
      </c>
    </row>
    <row r="31" spans="42:59" x14ac:dyDescent="0.2">
      <c r="AP31" s="21" t="s">
        <v>3</v>
      </c>
      <c r="AQ31" s="89">
        <v>2612728</v>
      </c>
      <c r="AY31" s="21" t="s">
        <v>3</v>
      </c>
      <c r="AZ31" s="89">
        <v>1762173.4993668199</v>
      </c>
    </row>
    <row r="32" spans="42:59" ht="14.45" customHeight="1" x14ac:dyDescent="0.2">
      <c r="AP32" s="21" t="s">
        <v>6</v>
      </c>
      <c r="AQ32" s="89">
        <v>7770000</v>
      </c>
      <c r="AY32" s="21" t="s">
        <v>6</v>
      </c>
      <c r="AZ32" s="89">
        <v>6017035</v>
      </c>
    </row>
    <row r="33" spans="2:56" ht="14.45" customHeight="1" x14ac:dyDescent="0.2">
      <c r="AP33" s="21" t="s">
        <v>5</v>
      </c>
      <c r="AQ33" s="89">
        <v>980000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3758796</v>
      </c>
    </row>
    <row r="36" spans="2:56" ht="14.45" customHeight="1" x14ac:dyDescent="0.2">
      <c r="B36" s="133"/>
      <c r="C36" s="133"/>
      <c r="D36" s="133"/>
      <c r="E36" s="133"/>
      <c r="F36" s="133"/>
      <c r="G36" s="133"/>
      <c r="H36" s="133"/>
      <c r="I36" s="133"/>
      <c r="AP36" s="21" t="s">
        <v>76</v>
      </c>
      <c r="AQ36" s="89">
        <v>1960000</v>
      </c>
      <c r="AY36" s="21" t="s">
        <v>76</v>
      </c>
      <c r="AZ36" s="89">
        <v>0</v>
      </c>
    </row>
    <row r="37" spans="2:56" ht="14.45" customHeight="1" x14ac:dyDescent="0.25">
      <c r="B37" s="133"/>
      <c r="C37" s="133"/>
      <c r="D37" s="133"/>
      <c r="E37" s="133"/>
      <c r="F37" s="133"/>
      <c r="G37" s="133"/>
      <c r="H37" s="133"/>
      <c r="I37" s="133"/>
      <c r="AP37" s="77" t="s">
        <v>77</v>
      </c>
      <c r="AQ37" s="90">
        <v>56722728</v>
      </c>
      <c r="AY37" s="77" t="s">
        <v>77</v>
      </c>
      <c r="AZ37" s="90">
        <v>34928535.699029125</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50554000</v>
      </c>
      <c r="AR41" s="110">
        <v>32300000</v>
      </c>
      <c r="AS41" s="110">
        <v>18254000</v>
      </c>
      <c r="AV41" s="21" t="s">
        <v>128</v>
      </c>
      <c r="AW41" s="91">
        <v>0.63892075800134507</v>
      </c>
      <c r="AX41" s="91">
        <v>0.36107924199865488</v>
      </c>
    </row>
    <row r="42" spans="2:56" ht="15" x14ac:dyDescent="0.2">
      <c r="B42" s="38"/>
      <c r="C42" s="38"/>
      <c r="D42" s="38"/>
      <c r="E42" s="38"/>
      <c r="F42" s="38"/>
      <c r="G42" s="38"/>
      <c r="H42" s="38"/>
      <c r="I42" s="38"/>
      <c r="AP42" s="21" t="s">
        <v>127</v>
      </c>
      <c r="AQ42" s="110">
        <v>91651263.699029118</v>
      </c>
      <c r="AR42" s="110">
        <v>56722728</v>
      </c>
      <c r="AS42" s="110">
        <v>34928535.699029125</v>
      </c>
      <c r="AV42" s="21" t="s">
        <v>127</v>
      </c>
      <c r="AW42" s="91">
        <v>0.61889739116167664</v>
      </c>
      <c r="AX42" s="91">
        <v>0.38110260883832342</v>
      </c>
    </row>
    <row r="43" spans="2:56" x14ac:dyDescent="0.2">
      <c r="BD43" s="92">
        <v>20957121419417.477</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1.2168685951507923</v>
      </c>
    </row>
    <row r="54" spans="2:55" x14ac:dyDescent="0.2">
      <c r="BA54" s="21" t="s">
        <v>88</v>
      </c>
      <c r="BC54" s="94">
        <v>0.11405625667602959</v>
      </c>
    </row>
    <row r="55" spans="2:55" ht="15" thickBot="1" x14ac:dyDescent="0.25">
      <c r="BA55" s="21" t="s">
        <v>89</v>
      </c>
      <c r="BC55" s="94" t="s">
        <v>127</v>
      </c>
    </row>
    <row r="56" spans="2:55" ht="16.5" thickTop="1" thickBot="1" x14ac:dyDescent="0.3">
      <c r="BA56" s="95" t="s">
        <v>82</v>
      </c>
      <c r="BB56" s="95"/>
      <c r="BC56" s="93">
        <v>50554000</v>
      </c>
    </row>
    <row r="57" spans="2:55" ht="16.5" thickTop="1" thickBot="1" x14ac:dyDescent="0.3">
      <c r="BA57" s="96" t="s">
        <v>83</v>
      </c>
      <c r="BB57" s="96"/>
      <c r="BC57" s="97">
        <v>43162</v>
      </c>
    </row>
    <row r="58" spans="2:55" ht="16.5" thickTop="1" thickBot="1" x14ac:dyDescent="0.3">
      <c r="BA58" s="96" t="s">
        <v>84</v>
      </c>
      <c r="BB58" s="96"/>
      <c r="BC58" s="98">
        <v>1.8129379218069612</v>
      </c>
    </row>
    <row r="59" spans="2:55" ht="16.5" thickTop="1" thickBot="1" x14ac:dyDescent="0.3">
      <c r="BA59" s="95" t="s">
        <v>85</v>
      </c>
      <c r="BB59" s="95" t="s">
        <v>65</v>
      </c>
      <c r="BC59" s="93">
        <v>56320</v>
      </c>
    </row>
    <row r="60" spans="2:55" ht="16.5" thickTop="1" thickBot="1" x14ac:dyDescent="0.3">
      <c r="I60" s="62" t="s">
        <v>113</v>
      </c>
      <c r="BA60" s="96" t="s">
        <v>86</v>
      </c>
      <c r="BB60" s="96"/>
      <c r="BC60" s="98">
        <v>3.6075781250000003</v>
      </c>
    </row>
    <row r="61" spans="2:55" ht="16.5" thickTop="1" thickBot="1" x14ac:dyDescent="0.3">
      <c r="BA61" s="95" t="s">
        <v>85</v>
      </c>
      <c r="BB61" s="95" t="s">
        <v>65</v>
      </c>
      <c r="BC61" s="93">
        <v>203178.80000000002</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3040000</v>
      </c>
      <c r="J5" t="s">
        <v>4</v>
      </c>
      <c r="K5" s="1">
        <v>169400</v>
      </c>
      <c r="S5" s="136"/>
      <c r="T5" s="136"/>
      <c r="U5" s="136"/>
      <c r="V5" s="136"/>
      <c r="W5" s="136"/>
      <c r="X5" s="136"/>
      <c r="Y5" s="136"/>
      <c r="Z5" s="136"/>
    </row>
    <row r="6" spans="1:27" x14ac:dyDescent="0.25">
      <c r="A6" t="s">
        <v>8</v>
      </c>
      <c r="B6" s="1">
        <v>1280000</v>
      </c>
      <c r="J6" t="s">
        <v>8</v>
      </c>
      <c r="K6" s="1">
        <v>5282000</v>
      </c>
      <c r="S6" s="136"/>
      <c r="T6" s="136"/>
      <c r="U6" s="136"/>
      <c r="V6" s="136"/>
      <c r="W6" s="136"/>
      <c r="X6" s="136"/>
      <c r="Y6" s="136"/>
      <c r="Z6" s="136"/>
      <c r="AA6" s="18"/>
    </row>
    <row r="7" spans="1:27" x14ac:dyDescent="0.25">
      <c r="A7" t="s">
        <v>9</v>
      </c>
      <c r="B7" s="1">
        <v>19160000</v>
      </c>
      <c r="J7" t="s">
        <v>9</v>
      </c>
      <c r="K7" s="1">
        <v>320000</v>
      </c>
      <c r="S7" s="136"/>
      <c r="T7" s="136"/>
      <c r="U7" s="136"/>
      <c r="V7" s="136"/>
      <c r="W7" s="136"/>
      <c r="X7" s="136"/>
      <c r="Y7" s="136"/>
      <c r="Z7" s="136"/>
      <c r="AA7" s="18"/>
    </row>
    <row r="8" spans="1:27" x14ac:dyDescent="0.25">
      <c r="A8" t="s">
        <v>7</v>
      </c>
      <c r="B8" s="1">
        <v>1320000</v>
      </c>
      <c r="J8" t="s">
        <v>7</v>
      </c>
      <c r="K8" s="1">
        <v>7262600</v>
      </c>
      <c r="S8" s="136"/>
      <c r="T8" s="136"/>
      <c r="U8" s="136"/>
      <c r="V8" s="136"/>
      <c r="W8" s="136"/>
      <c r="X8" s="136"/>
      <c r="Y8" s="136"/>
      <c r="Z8" s="136"/>
    </row>
    <row r="9" spans="1:27" x14ac:dyDescent="0.25">
      <c r="A9" t="s">
        <v>3</v>
      </c>
      <c r="B9" s="1">
        <v>1380000</v>
      </c>
      <c r="J9" t="s">
        <v>3</v>
      </c>
      <c r="K9" s="1">
        <v>864000</v>
      </c>
      <c r="S9" s="136"/>
      <c r="T9" s="136"/>
      <c r="U9" s="136"/>
      <c r="V9" s="136"/>
      <c r="W9" s="136"/>
      <c r="X9" s="136"/>
      <c r="Y9" s="136"/>
      <c r="Z9" s="136"/>
    </row>
    <row r="10" spans="1:27" x14ac:dyDescent="0.25">
      <c r="A10" t="s">
        <v>6</v>
      </c>
      <c r="B10" s="1">
        <v>4440000</v>
      </c>
      <c r="J10" t="s">
        <v>6</v>
      </c>
      <c r="K10" s="1">
        <v>2681000</v>
      </c>
      <c r="S10" s="136"/>
      <c r="T10" s="136"/>
      <c r="U10" s="136"/>
      <c r="V10" s="136"/>
      <c r="W10" s="136"/>
      <c r="X10" s="136"/>
      <c r="Y10" s="136"/>
      <c r="Z10" s="136"/>
    </row>
    <row r="11" spans="1:27" x14ac:dyDescent="0.25">
      <c r="A11" t="s">
        <v>5</v>
      </c>
      <c r="B11" s="1">
        <v>560000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1675000</v>
      </c>
    </row>
    <row r="14" spans="1:27" x14ac:dyDescent="0.25">
      <c r="A14" t="s">
        <v>76</v>
      </c>
      <c r="B14" s="1">
        <v>1120000</v>
      </c>
      <c r="J14" t="s">
        <v>76</v>
      </c>
      <c r="K14" s="1">
        <v>0</v>
      </c>
    </row>
    <row r="15" spans="1:27" x14ac:dyDescent="0.25">
      <c r="A15" s="12" t="s">
        <v>77</v>
      </c>
      <c r="B15" s="13">
        <v>32300000</v>
      </c>
      <c r="J15" s="12" t="s">
        <v>77</v>
      </c>
      <c r="K15" s="13">
        <v>18254000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5320000</v>
      </c>
      <c r="J22" t="s">
        <v>4</v>
      </c>
      <c r="K22" s="1">
        <v>261217</v>
      </c>
      <c r="S22" s="136"/>
      <c r="T22" s="136"/>
      <c r="U22" s="136"/>
      <c r="V22" s="136"/>
      <c r="W22" s="136"/>
      <c r="X22" s="136"/>
      <c r="Y22" s="136"/>
      <c r="Z22" s="136"/>
    </row>
    <row r="23" spans="1:26" x14ac:dyDescent="0.25">
      <c r="A23" t="s">
        <v>8</v>
      </c>
      <c r="B23" s="1">
        <v>2240000</v>
      </c>
      <c r="J23" t="s">
        <v>8</v>
      </c>
      <c r="K23" s="1">
        <v>8585442</v>
      </c>
      <c r="S23" s="136"/>
      <c r="T23" s="136"/>
      <c r="U23" s="136"/>
      <c r="V23" s="136"/>
      <c r="W23" s="136"/>
      <c r="X23" s="136"/>
      <c r="Y23" s="136"/>
      <c r="Z23" s="136"/>
    </row>
    <row r="24" spans="1:26" ht="14.45" customHeight="1" x14ac:dyDescent="0.25">
      <c r="A24" t="s">
        <v>9</v>
      </c>
      <c r="B24" s="1">
        <v>33530000</v>
      </c>
      <c r="J24" t="s">
        <v>9</v>
      </c>
      <c r="K24" s="1">
        <v>718183.19966230402</v>
      </c>
      <c r="S24" s="136"/>
      <c r="T24" s="136"/>
      <c r="U24" s="136"/>
      <c r="V24" s="136"/>
      <c r="W24" s="136"/>
      <c r="X24" s="136"/>
      <c r="Y24" s="136"/>
      <c r="Z24" s="136"/>
    </row>
    <row r="25" spans="1:26" x14ac:dyDescent="0.25">
      <c r="A25" t="s">
        <v>7</v>
      </c>
      <c r="B25" s="1">
        <v>2310000</v>
      </c>
      <c r="J25" t="s">
        <v>7</v>
      </c>
      <c r="K25" s="1">
        <v>13825689</v>
      </c>
      <c r="S25" s="136"/>
      <c r="T25" s="136"/>
      <c r="U25" s="136"/>
      <c r="V25" s="136"/>
      <c r="W25" s="136"/>
      <c r="X25" s="136"/>
      <c r="Y25" s="136"/>
      <c r="Z25" s="136"/>
    </row>
    <row r="26" spans="1:26" ht="14.45" customHeight="1" x14ac:dyDescent="0.25">
      <c r="A26" t="s">
        <v>3</v>
      </c>
      <c r="B26" s="1">
        <v>2612728</v>
      </c>
      <c r="J26" t="s">
        <v>3</v>
      </c>
      <c r="K26" s="1">
        <v>1762173.4993668199</v>
      </c>
      <c r="S26" s="136"/>
      <c r="T26" s="136"/>
      <c r="U26" s="136"/>
      <c r="V26" s="136"/>
      <c r="W26" s="136"/>
      <c r="X26" s="136"/>
      <c r="Y26" s="136"/>
      <c r="Z26" s="136"/>
    </row>
    <row r="27" spans="1:26" x14ac:dyDescent="0.25">
      <c r="A27" t="s">
        <v>6</v>
      </c>
      <c r="B27" s="1">
        <v>7770000</v>
      </c>
      <c r="J27" t="s">
        <v>6</v>
      </c>
      <c r="K27" s="1">
        <v>6017035</v>
      </c>
      <c r="S27" s="136"/>
      <c r="T27" s="136"/>
      <c r="U27" s="136"/>
      <c r="V27" s="136"/>
      <c r="W27" s="136"/>
      <c r="X27" s="136"/>
      <c r="Y27" s="136"/>
      <c r="Z27" s="136"/>
    </row>
    <row r="28" spans="1:26" x14ac:dyDescent="0.25">
      <c r="A28" t="s">
        <v>5</v>
      </c>
      <c r="B28" s="1">
        <v>980000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3758796</v>
      </c>
    </row>
    <row r="31" spans="1:26" x14ac:dyDescent="0.25">
      <c r="A31" t="s">
        <v>76</v>
      </c>
      <c r="B31" s="1">
        <v>1960000</v>
      </c>
      <c r="J31" t="s">
        <v>76</v>
      </c>
      <c r="K31" s="1">
        <v>0</v>
      </c>
    </row>
    <row r="32" spans="1:26" x14ac:dyDescent="0.25">
      <c r="A32" s="12" t="s">
        <v>77</v>
      </c>
      <c r="B32" s="13">
        <v>56722728</v>
      </c>
      <c r="J32" s="12" t="s">
        <v>77</v>
      </c>
      <c r="K32" s="13">
        <v>34928535.699029125</v>
      </c>
    </row>
    <row r="35" spans="1:15" x14ac:dyDescent="0.25">
      <c r="B35" t="s">
        <v>79</v>
      </c>
      <c r="C35" t="s">
        <v>80</v>
      </c>
      <c r="D35" t="s">
        <v>24</v>
      </c>
      <c r="H35" t="s">
        <v>80</v>
      </c>
      <c r="I35" t="s">
        <v>24</v>
      </c>
    </row>
    <row r="36" spans="1:15" x14ac:dyDescent="0.25">
      <c r="A36" t="s">
        <v>128</v>
      </c>
      <c r="B36" s="14">
        <v>50554000</v>
      </c>
      <c r="C36" s="14">
        <v>32300000</v>
      </c>
      <c r="D36" s="14">
        <v>18254000</v>
      </c>
      <c r="G36" t="s">
        <v>128</v>
      </c>
      <c r="H36" s="15">
        <v>0.63892075800134507</v>
      </c>
      <c r="I36" s="15">
        <v>0.36107924199865488</v>
      </c>
    </row>
    <row r="37" spans="1:15" x14ac:dyDescent="0.25">
      <c r="A37" t="s">
        <v>127</v>
      </c>
      <c r="B37" s="14">
        <v>91651263.699029118</v>
      </c>
      <c r="C37" s="14">
        <v>56722728</v>
      </c>
      <c r="D37" s="14">
        <v>34928535.699029125</v>
      </c>
      <c r="G37" t="s">
        <v>127</v>
      </c>
      <c r="H37" s="15">
        <v>0.61889739116167664</v>
      </c>
      <c r="I37" s="15">
        <v>0.38110260883832342</v>
      </c>
    </row>
    <row r="38" spans="1:15" x14ac:dyDescent="0.25">
      <c r="O38" s="17">
        <v>20957121419417.477</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4165.97</v>
      </c>
      <c r="J11" s="19"/>
      <c r="K11" s="19"/>
    </row>
    <row r="12" spans="2:57" ht="14.45" customHeight="1" thickBot="1" x14ac:dyDescent="0.25">
      <c r="B12" s="19"/>
      <c r="C12" s="19"/>
      <c r="D12" s="19"/>
      <c r="E12" s="19"/>
      <c r="F12" s="19"/>
      <c r="G12" s="44" t="s">
        <v>93</v>
      </c>
      <c r="H12" s="45" t="s">
        <v>94</v>
      </c>
      <c r="I12" s="46">
        <v>4112400</v>
      </c>
      <c r="J12" s="19"/>
      <c r="K12" s="19"/>
    </row>
    <row r="13" spans="2:57" ht="14.45" customHeight="1" thickBot="1" x14ac:dyDescent="0.25">
      <c r="B13" s="19"/>
      <c r="C13" s="19"/>
      <c r="D13" s="19"/>
      <c r="E13" s="19"/>
      <c r="F13" s="19"/>
      <c r="G13" s="44" t="s">
        <v>95</v>
      </c>
      <c r="H13" s="45" t="s">
        <v>94</v>
      </c>
      <c r="I13" s="46">
        <v>16135689</v>
      </c>
      <c r="J13" s="19"/>
      <c r="K13" s="19"/>
    </row>
    <row r="14" spans="2:57" ht="14.45" customHeight="1" thickBot="1" x14ac:dyDescent="0.25">
      <c r="B14" s="19"/>
      <c r="C14" s="19"/>
      <c r="D14" s="19"/>
      <c r="E14" s="19"/>
      <c r="F14" s="19"/>
      <c r="G14" s="44" t="s">
        <v>96</v>
      </c>
      <c r="H14" s="45" t="s">
        <v>97</v>
      </c>
      <c r="I14" s="47">
        <v>22</v>
      </c>
      <c r="J14" s="19"/>
      <c r="K14" s="19"/>
    </row>
    <row r="15" spans="2:57" ht="14.45" customHeight="1" thickBot="1" x14ac:dyDescent="0.25">
      <c r="B15" s="19"/>
      <c r="C15" s="19"/>
      <c r="D15" s="19"/>
      <c r="E15" s="19"/>
      <c r="F15" s="19"/>
      <c r="G15" s="44" t="s">
        <v>98</v>
      </c>
      <c r="H15" s="45" t="s">
        <v>67</v>
      </c>
      <c r="I15" s="48">
        <v>121.68685951507922</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4165.97</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9923.9080061502464</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9.2354000000000003</v>
      </c>
      <c r="AT30" s="101">
        <v>22000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203178.8</v>
      </c>
      <c r="AV39" s="103">
        <v>9.24</v>
      </c>
      <c r="AW39" s="104">
        <v>3.6075781249999999</v>
      </c>
    </row>
    <row r="40" spans="2:49" ht="14.45" customHeight="1" x14ac:dyDescent="0.2">
      <c r="B40" s="19"/>
      <c r="C40" s="49"/>
      <c r="D40" s="53" t="s">
        <v>109</v>
      </c>
      <c r="E40" s="163">
        <v>6926.5500000000011</v>
      </c>
      <c r="F40" s="163">
        <v>7388.3200000000006</v>
      </c>
      <c r="G40" s="163">
        <v>7850.09</v>
      </c>
      <c r="H40" s="163">
        <v>8311.8599999999988</v>
      </c>
      <c r="I40" s="163">
        <v>8773.630000000001</v>
      </c>
      <c r="J40" s="164">
        <v>9235.4</v>
      </c>
      <c r="K40" s="163">
        <v>9697.17</v>
      </c>
      <c r="L40" s="163">
        <v>10158.94</v>
      </c>
      <c r="M40" s="163">
        <v>10620.710000000001</v>
      </c>
      <c r="N40" s="163">
        <v>11082.48</v>
      </c>
      <c r="O40" s="163">
        <v>11544.25</v>
      </c>
      <c r="AT40" s="21" t="s">
        <v>62</v>
      </c>
      <c r="AU40" s="102">
        <v>91651.26</v>
      </c>
      <c r="AV40" s="103">
        <v>4.17</v>
      </c>
      <c r="AW40" s="104">
        <v>1.8129378486371008</v>
      </c>
    </row>
    <row r="41" spans="2:49" x14ac:dyDescent="0.2">
      <c r="B41" s="19"/>
      <c r="C41" s="54">
        <v>-0.2</v>
      </c>
      <c r="D41" s="55">
        <v>12790.8</v>
      </c>
      <c r="E41" s="56">
        <v>-3.4483952648283293E-2</v>
      </c>
      <c r="F41" s="56">
        <v>3.0171294392234274E-2</v>
      </c>
      <c r="G41" s="56">
        <v>8.7220041780926391E-2</v>
      </c>
      <c r="H41" s="56">
        <v>0.1379300394597637</v>
      </c>
      <c r="I41" s="56">
        <v>0.18330214264609207</v>
      </c>
      <c r="J41" s="56">
        <v>0.22413703551378747</v>
      </c>
      <c r="K41" s="56">
        <v>0.26108289096551179</v>
      </c>
      <c r="L41" s="56">
        <v>0.29467003228526134</v>
      </c>
      <c r="M41" s="56">
        <v>0.32533655262068473</v>
      </c>
      <c r="N41" s="56">
        <v>0.3534475295948229</v>
      </c>
      <c r="O41" s="56">
        <v>0.37930962841102994</v>
      </c>
      <c r="AT41" s="21" t="s">
        <v>61</v>
      </c>
      <c r="AU41" s="102">
        <v>111527.54</v>
      </c>
      <c r="AV41" s="103"/>
      <c r="AW41" s="104">
        <v>1.2168685951507923</v>
      </c>
    </row>
    <row r="42" spans="2:49" x14ac:dyDescent="0.2">
      <c r="B42" s="19"/>
      <c r="C42" s="54">
        <v>-0.15</v>
      </c>
      <c r="D42" s="55">
        <v>15988.5</v>
      </c>
      <c r="E42" s="56">
        <v>0.17241283788137332</v>
      </c>
      <c r="F42" s="56">
        <v>0.22413703551378747</v>
      </c>
      <c r="G42" s="56">
        <v>0.26977603342474116</v>
      </c>
      <c r="H42" s="56">
        <v>0.31034403156781104</v>
      </c>
      <c r="I42" s="56">
        <v>0.34664171411687372</v>
      </c>
      <c r="J42" s="56">
        <v>0.37930962841102994</v>
      </c>
      <c r="K42" s="56">
        <v>0.40886631277240953</v>
      </c>
      <c r="L42" s="56">
        <v>0.43573602582820914</v>
      </c>
      <c r="M42" s="56">
        <v>0.46026924209654779</v>
      </c>
      <c r="N42" s="56">
        <v>0.48275802367585835</v>
      </c>
      <c r="O42" s="56">
        <v>0.503447702728824</v>
      </c>
    </row>
    <row r="43" spans="2:49" x14ac:dyDescent="0.2">
      <c r="B43" s="19"/>
      <c r="C43" s="54">
        <v>-0.1</v>
      </c>
      <c r="D43" s="55">
        <v>18810</v>
      </c>
      <c r="E43" s="56">
        <v>0.29655091219916735</v>
      </c>
      <c r="F43" s="56">
        <v>0.34051648018671937</v>
      </c>
      <c r="G43" s="56">
        <v>0.37930962841102994</v>
      </c>
      <c r="H43" s="56">
        <v>0.41379242683263934</v>
      </c>
      <c r="I43" s="56">
        <v>0.44464545699934266</v>
      </c>
      <c r="J43" s="56">
        <v>0.4724131841493755</v>
      </c>
      <c r="K43" s="56">
        <v>0.49753636585654804</v>
      </c>
      <c r="L43" s="56">
        <v>0.52037562195397769</v>
      </c>
      <c r="M43" s="56">
        <v>0.5412288557820657</v>
      </c>
      <c r="N43" s="56">
        <v>0.56034432012447954</v>
      </c>
      <c r="O43" s="56">
        <v>0.57793054731950033</v>
      </c>
      <c r="AU43" s="21">
        <v>107571.2</v>
      </c>
    </row>
    <row r="44" spans="2:49" x14ac:dyDescent="0.2">
      <c r="B44" s="19"/>
      <c r="C44" s="54">
        <v>-0.05</v>
      </c>
      <c r="D44" s="55">
        <v>20900</v>
      </c>
      <c r="E44" s="56">
        <v>0.36689582097925066</v>
      </c>
      <c r="F44" s="56">
        <v>0.40646483216804741</v>
      </c>
      <c r="G44" s="56">
        <v>0.44137866556992694</v>
      </c>
      <c r="H44" s="56">
        <v>0.47241318414937544</v>
      </c>
      <c r="I44" s="56">
        <v>0.50018091129940845</v>
      </c>
      <c r="J44" s="56">
        <v>0.52517186573443797</v>
      </c>
      <c r="K44" s="56">
        <v>0.54778272927089322</v>
      </c>
      <c r="L44" s="56">
        <v>0.56833805975857998</v>
      </c>
      <c r="M44" s="56">
        <v>0.58710597020385913</v>
      </c>
      <c r="N44" s="56">
        <v>0.60430988811203157</v>
      </c>
      <c r="O44" s="56">
        <v>0.62013749258755024</v>
      </c>
      <c r="AU44" s="21">
        <v>143573.35999999999</v>
      </c>
    </row>
    <row r="45" spans="2:49" x14ac:dyDescent="0.2">
      <c r="B45" s="19"/>
      <c r="C45" s="51" t="s">
        <v>107</v>
      </c>
      <c r="D45" s="57">
        <v>22000</v>
      </c>
      <c r="E45" s="56">
        <v>0.39855102993028807</v>
      </c>
      <c r="F45" s="56">
        <v>0.43614159055964508</v>
      </c>
      <c r="G45" s="56">
        <v>0.46930973229143058</v>
      </c>
      <c r="H45" s="56">
        <v>0.49879252494190668</v>
      </c>
      <c r="I45" s="56">
        <v>0.52517186573443797</v>
      </c>
      <c r="J45" s="56">
        <v>0.54891327244771604</v>
      </c>
      <c r="K45" s="56">
        <v>0.57039359280734858</v>
      </c>
      <c r="L45" s="56">
        <v>0.58992115677065105</v>
      </c>
      <c r="M45" s="56">
        <v>0.60775067169366626</v>
      </c>
      <c r="N45" s="56">
        <v>0.62409439370642994</v>
      </c>
      <c r="O45" s="56">
        <v>0.63913061795817272</v>
      </c>
    </row>
    <row r="46" spans="2:49" ht="14.45" customHeight="1" x14ac:dyDescent="0.2">
      <c r="B46" s="19"/>
      <c r="C46" s="54">
        <v>0.05</v>
      </c>
      <c r="D46" s="55">
        <v>23100</v>
      </c>
      <c r="E46" s="56">
        <v>0.42719145707646489</v>
      </c>
      <c r="F46" s="56">
        <v>0.46299199100918575</v>
      </c>
      <c r="G46" s="56">
        <v>0.49458069742041011</v>
      </c>
      <c r="H46" s="56">
        <v>0.52265954756372068</v>
      </c>
      <c r="I46" s="56">
        <v>0.54778272927089322</v>
      </c>
      <c r="J46" s="56">
        <v>0.57039359280734869</v>
      </c>
      <c r="K46" s="56">
        <v>0.59085104076890349</v>
      </c>
      <c r="L46" s="56">
        <v>0.60944872073395329</v>
      </c>
      <c r="M46" s="56">
        <v>0.62642921113682482</v>
      </c>
      <c r="N46" s="56">
        <v>0.64199466067279043</v>
      </c>
      <c r="O46" s="56">
        <v>0.65631487424587875</v>
      </c>
    </row>
    <row r="47" spans="2:49" x14ac:dyDescent="0.2">
      <c r="B47" s="19"/>
      <c r="C47" s="54">
        <v>0.1</v>
      </c>
      <c r="D47" s="55">
        <v>25410</v>
      </c>
      <c r="E47" s="56">
        <v>0.47926496097860438</v>
      </c>
      <c r="F47" s="56">
        <v>0.51181090091744164</v>
      </c>
      <c r="G47" s="56">
        <v>0.5405279067458274</v>
      </c>
      <c r="H47" s="56">
        <v>0.56605413414883698</v>
      </c>
      <c r="I47" s="56">
        <v>0.58889339024626663</v>
      </c>
      <c r="J47" s="56">
        <v>0.60944872073395329</v>
      </c>
      <c r="K47" s="56">
        <v>0.62804640069900319</v>
      </c>
      <c r="L47" s="56">
        <v>0.64495338248541212</v>
      </c>
      <c r="M47" s="56">
        <v>0.66039019194256809</v>
      </c>
      <c r="N47" s="56">
        <v>0.67454060061162768</v>
      </c>
      <c r="O47" s="56">
        <v>0.68755897658716258</v>
      </c>
    </row>
    <row r="48" spans="2:49" x14ac:dyDescent="0.2">
      <c r="B48" s="19"/>
      <c r="C48" s="54">
        <v>0.15</v>
      </c>
      <c r="D48" s="55">
        <v>29221.5</v>
      </c>
      <c r="E48" s="56">
        <v>0.54718692259009083</v>
      </c>
      <c r="F48" s="56">
        <v>0.57548773992821012</v>
      </c>
      <c r="G48" s="56">
        <v>0.60045904934419769</v>
      </c>
      <c r="H48" s="56">
        <v>0.62265576882507556</v>
      </c>
      <c r="I48" s="56">
        <v>0.6425159915184927</v>
      </c>
      <c r="J48" s="56">
        <v>0.66039019194256798</v>
      </c>
      <c r="K48" s="56">
        <v>0.67656208756435054</v>
      </c>
      <c r="L48" s="56">
        <v>0.69126381085688005</v>
      </c>
      <c r="M48" s="56">
        <v>0.70468712342832007</v>
      </c>
      <c r="N48" s="56">
        <v>0.71699182661880667</v>
      </c>
      <c r="O48" s="56">
        <v>0.72831215355405443</v>
      </c>
    </row>
    <row r="49" spans="2:45" ht="15" thickBot="1" x14ac:dyDescent="0.25">
      <c r="B49" s="19"/>
      <c r="C49" s="54">
        <v>0.2</v>
      </c>
      <c r="D49" s="58">
        <v>35065.800000000003</v>
      </c>
      <c r="E49" s="56">
        <v>0.62265576882507556</v>
      </c>
      <c r="F49" s="56">
        <v>0.64623978327350851</v>
      </c>
      <c r="G49" s="56">
        <v>0.66704920778683141</v>
      </c>
      <c r="H49" s="56">
        <v>0.6855464740208963</v>
      </c>
      <c r="I49" s="56">
        <v>0.7020966595987439</v>
      </c>
      <c r="J49" s="56">
        <v>0.71699182661880678</v>
      </c>
      <c r="K49" s="56">
        <v>0.73046840630362542</v>
      </c>
      <c r="L49" s="56">
        <v>0.74271984238073341</v>
      </c>
      <c r="M49" s="56">
        <v>0.75390593619026669</v>
      </c>
      <c r="N49" s="56">
        <v>0.76415985551567223</v>
      </c>
      <c r="O49" s="56">
        <v>0.77359346129504536</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22000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2297.91</v>
      </c>
      <c r="BA66" s="21" t="s">
        <v>65</v>
      </c>
    </row>
    <row r="67" spans="2:55" x14ac:dyDescent="0.2">
      <c r="B67" s="19"/>
      <c r="C67" s="19"/>
      <c r="D67" s="19"/>
      <c r="E67" s="19"/>
      <c r="F67" s="19"/>
      <c r="G67" s="19"/>
      <c r="H67" s="19"/>
      <c r="I67" s="19"/>
      <c r="J67" s="19"/>
      <c r="K67" s="19"/>
      <c r="AS67" s="21" t="s">
        <v>11</v>
      </c>
      <c r="AT67" s="102">
        <v>56320</v>
      </c>
      <c r="AU67" s="103">
        <v>2.56</v>
      </c>
      <c r="AV67" s="104">
        <v>1</v>
      </c>
      <c r="AX67" s="21" t="s">
        <v>64</v>
      </c>
      <c r="AZ67" s="73">
        <v>19747.65625</v>
      </c>
      <c r="BA67" s="21" t="s">
        <v>63</v>
      </c>
    </row>
    <row r="68" spans="2:55" x14ac:dyDescent="0.2">
      <c r="B68" s="19"/>
      <c r="C68" s="19"/>
      <c r="D68" s="19"/>
      <c r="E68" s="19"/>
      <c r="F68" s="19"/>
      <c r="G68" s="19"/>
      <c r="H68" s="19"/>
      <c r="I68" s="19"/>
      <c r="J68" s="19"/>
      <c r="K68" s="19"/>
      <c r="AS68" s="21" t="s">
        <v>62</v>
      </c>
      <c r="AT68" s="102">
        <v>50554</v>
      </c>
      <c r="AU68" s="103">
        <v>2.2999999999999998</v>
      </c>
      <c r="AV68" s="104">
        <v>0.8976207386363636</v>
      </c>
    </row>
    <row r="69" spans="2:55" x14ac:dyDescent="0.2">
      <c r="B69" s="19"/>
      <c r="C69" s="19"/>
      <c r="D69" s="19"/>
      <c r="E69" s="19"/>
      <c r="F69" s="19"/>
      <c r="G69" s="19"/>
      <c r="H69" s="19"/>
      <c r="I69" s="19"/>
      <c r="J69" s="19"/>
      <c r="K69" s="19"/>
      <c r="AS69" s="21" t="s">
        <v>61</v>
      </c>
      <c r="AT69" s="102">
        <v>5766</v>
      </c>
      <c r="AU69" s="103"/>
      <c r="AV69" s="104">
        <v>0.11405625667602959</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2.56</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1.92</v>
      </c>
      <c r="AU86" s="107">
        <v>2.048</v>
      </c>
      <c r="AV86" s="107">
        <v>2.1760000000000002</v>
      </c>
      <c r="AW86" s="107">
        <v>2.3040000000000003</v>
      </c>
      <c r="AX86" s="107">
        <v>2.4319999999999999</v>
      </c>
      <c r="AY86" s="108">
        <v>2.56</v>
      </c>
      <c r="AZ86" s="107">
        <v>2.6880000000000002</v>
      </c>
      <c r="BA86" s="107">
        <v>2.8159999999999998</v>
      </c>
      <c r="BB86" s="107">
        <v>2.944</v>
      </c>
      <c r="BC86" s="107">
        <v>3.0720000000000001</v>
      </c>
      <c r="BD86" s="107">
        <v>3.2</v>
      </c>
    </row>
    <row r="87" spans="2:56" x14ac:dyDescent="0.2">
      <c r="B87" s="19"/>
      <c r="C87" s="19"/>
      <c r="D87" s="19"/>
      <c r="E87" s="19"/>
      <c r="F87" s="19"/>
      <c r="G87" s="19"/>
      <c r="H87" s="19"/>
      <c r="I87" s="19"/>
      <c r="J87" s="19"/>
      <c r="K87" s="19"/>
      <c r="AR87" s="21">
        <v>-0.2</v>
      </c>
      <c r="AS87" s="107">
        <v>12790.8</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15988.5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18810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20900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22000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23100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25410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29221.5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35065.800000000003</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2024-05-16T19:51:25Z</dcterms:modified>
</cp:coreProperties>
</file>