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323FD8A6-9B33-414F-9B68-8C350286A65A}"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<sst xmlns="http://schemas.openxmlformats.org/spreadsheetml/2006/main" count="350" uniqueCount="161">
  <si>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</si>
  <si>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</si>
  <si>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</si>
  <si>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</si>
  <si>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</si>
  <si>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</si>
  <si>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</si>
  <si>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</si>
  <si>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</si>
  <si>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</si>
  <si>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</si>
  <si>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</si>
  <si>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</si>
  <si>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</si>
  <si>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</si>
  <si>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</si>
  <si>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</si>
  <si>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</si>
  <si>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</si>
  <si>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</si>
  <si>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</si>
  <si>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</si>
  <si>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</si>
  <si>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</si>
  <si>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</si>
  <si>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</si>
  <si>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</si>
  <si>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</si>
  <si>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</si>
  <si>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</si>
  <si>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</si>
  <si>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</si>
  <si>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</si>
  <si>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</si>
  <si>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</si>
  <si>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</si>
  <si>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</si>
  <si>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</si>
  <si>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</si>
  <si>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</si>
  <si>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</si>
  <si>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</si>
  <si>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</si>
  <si>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</si>
  <si>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</si>
  <si>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</si>
  <si>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</si>
  <si>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</si>
  <si>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</si>
  <si>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</si>
  <si>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</si>
  <si>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</si>
  <si>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</si>
  <si>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</si>
  <si>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</si>
  <si>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</si>
  <si>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</si>
  <si>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</si>
  <si>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</si>
  <si>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</si>
  <si>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</si>
  <si>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</si>
  <si>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</si>
  <si>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</si>
  <si>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</si>
  <si>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</si>
  <si>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</si>
  <si>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</si>
  <si>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</si>
  <si>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</si>
  <si>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</si>
  <si>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</si>
  <si>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</si>
  <si>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</si>
  <si>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</si>
  <si>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</si>
  <si>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</si>
  <si>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</si>
  <si>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</si>
  <si>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</si>
  <si>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</si>
  <si>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</si>
  <si>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</si>
  <si>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</si>
  <si>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</si>
  <si>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</si>
  <si>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</si>
  <si>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</si>
  <si>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</si>
  <si>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</si>
  <si>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</si>
  <si>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</si>
  <si>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</si>
  <si>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</si>
  <si>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</si>
  <si>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</si>
  <si>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</si>
  <si>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</si>
  <si>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</si>
  <si>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</si>
  <si>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</si>
  <si>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</si>
  <si>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</si>
  <si>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</si>
  <si>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</si>
  <si>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</si>
  <si>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</si>
  <si>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</si>
  <si>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</si>
  <si>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</si>
  <si>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</si>
  <si>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</si>
  <si>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</si>
  <si>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</si>
  <si>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</si>
  <si>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</si>
  <si>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</si>
  <si>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</si>
  <si>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</si>
  <si>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</si>
  <si>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</si>
  <si>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</si>
  <si>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</si>
  <si>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</si>
  <si>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PINO CARIBE POSTES META PUERTO GAITAN</t>
  </si>
  <si>
    <t>Meta</t>
  </si>
  <si>
    <t>Material de propagacion: Plantula // Distancia de siembra: 3 x 3 // Densidad de siembra - Plantas/Ha.: 1.111 // Duracion del ciclo: 13 años // Productividad/Ha/Ciclo: 250 m3 // Inicio de Produccion desde la siembra: año 6  // Duracion de la etapa productiva: 8 años // Productividad promedio en etapa productiva  // Cultivo asociado: NA // Productividad promedio etapa productiva: 31 m3 // % Rendimiento 1ra. Calidad: 82 pulpa // % Rendimiento 2da. Calidad: 18 postes // Precio de venta ponderado por calidad: $173.852 // Valor Jornal: $67.665 // Otros: La entresaca al año 8 es una actividad de manejo silvicultural requerida por el proyecto forestal, la cual busca concentrar la productividad del bosque en los mejores árboles al final del turno - año 18. En muchas ocasiones los costos de esta actividad no generan utilidades al proyecto, o si se presentan, son muy marginales</t>
  </si>
  <si>
    <t>2024 Q1</t>
  </si>
  <si>
    <t>2022 Q4</t>
  </si>
  <si>
    <t>El presente documento corresponde a una actualización del documento PDF de la AgroGuía correspondiente a Pino Caribe Postes Meta Puerto Gaitan publicada en la página web, y consta de las siguientes partes:</t>
  </si>
  <si>
    <t>- Flujo anualizado de los ingresos (precio y rendimiento) y los costos de producción para una hectárea de
Pino Caribe Postes Meta Puerto Gaitan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</si>
  <si>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Pino Caribe Postes Meta Puerto Gaitan.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</si>
  <si>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</si>
  <si>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</si>
  <si>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</si>
  <si>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</si>
  <si>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Pino Caribe Postes Meta Puerto Gaitan. La participación se encuentra actualizada al 2024 Q1.</t>
  </si>
  <si>
    <t>Sostenimiento Año1 ***</t>
  </si>
  <si>
    <t>Sub Total Ingresos millones [(CxG)+(DxH)+(ExI)+(FxJ)]</t>
  </si>
  <si>
    <t>** Los costos de instalación comprenden tanto los gastos relacionados con la mano de obra como aquellos asociados con los insumos necesarios hasta completar la siembra de las plantas. Para el caso de Pino Caribe Postes Meta Puerto Gaitan, en lo que respecta a la mano de obra incluye actividades como la preparación del terreno, la siembra, el trazado y el ahoyado, entre otras, y ascienden a un total de $1,8 millones de pesos (equivalente a 26 jornales). En cuanto a los insumos, se incluyen los gastos relacionados con el material vegetal y las enmiendas, que en conjunto ascienden a  $0,6 millones.</t>
  </si>
  <si>
    <t>*** Los costos de sostenimiento del año 1 comprenden tanto los gastos relacionados con la mano de obra como aquellos asociados con los insumos necesarios desde el momento de la siembra de las plantas hasta finalizar el año 1. Para el caso de Pino Caribe Postes Meta Puerto Gaitan, en lo que respecta a la mano de obra incluye actividades como la fertilización, riego, control de malezas, plagas y enfermedades, entre otras, y ascienden a un total de $1,1 millones de pesos (equivalente a 17 jornales). En cuanto a los insumos, se incluyen los fertilizantes, plaguicidas, transportes, entre otras, que en conjunto ascienden a  $2,1 millones.</t>
  </si>
  <si>
    <t>Nota 1: en caso de utilizar esta información para el desarrollo de otras publicaciones, por favor citar FINAGRO, "Agro Guía - Marcos de Referencia Agroeconómicos"</t>
  </si>
  <si>
    <t>Los costos totales del ciclo para esta actualización (2024 Q1) equivalen a $33,9 millones, en comparación con los costos del marco original que ascienden a $33,8 millones, (mes de publicación del marco: diciembre - 2022).
La rentabilidad actualizada (2024 Q1) bajó frente a la rentabilidad de la primera AgroGuía, pasando del 50,4% al 28,4%. Mientras que el crecimiento de los costos fue del 100,1%, el crecimiento de los ingresos fue del 85,5%.</t>
  </si>
  <si>
    <t>En cuanto a los costos de mano de obra de la AgroGuía actualizada, se destaca la participación de cosecha y beneficio seguido de otros, que representan el 69% y el 10% del costo total, respectivamente. En cuanto a los costos de insumos, se destaca la participación de transporte seguido de fertilización, que representan el 70% y el 19% del costo total, respectivamente.</t>
  </si>
  <si>
    <t>bajó</t>
  </si>
  <si>
    <t>A continuación, se presenta la desagregación de los costos de mano de obra e insumos según las diferentes actividades vinculadas a la producción de PINO CARIBE POSTES META PUERTO GAITAN</t>
  </si>
  <si>
    <t>En cuanto a los costos de mano de obra, se destaca la participación de cosecha y beneficio segido por otros que representan el 69% y el 10% del costo total, respectivamente. En cuanto a los costos de insumos, se destaca la participación de transporte segido por fertilización que representan el 68% y el 24% del costo total, respectivamente.</t>
  </si>
  <si>
    <t>En cuanto a los costos de mano de obra, se destaca la participación de cosecha y beneficio segido por otros que representan el 69% y el 10% del costo total, respectivamente. En cuanto a los costos de insumos, se destaca la participación de transporte segido por fertilización que representan el 70% y el 19% del costo total, respectivamente.</t>
  </si>
  <si>
    <t>En cuanto a los costos de mano de obra, se destaca la participación de cosecha y beneficio segido por otros que representan el 69% y el 10% del costo total, respectivamente.</t>
  </si>
  <si>
    <t>En cuanto a los costos de insumos, se destaca la participación de transporte segido por fertilización que representan el 70% y el 19% del costo total, respectivamente.</t>
  </si>
  <si>
    <t>En cuanto a los costos de insumos, se destaca la participación de transporte segido por fertilización que representan el 68% y el 24% del costo total, respectivamente.</t>
  </si>
  <si>
    <t>En cuanto a los costos de mano de obra, se destaca la participación de cosecha y beneficio segido por otros que representan el 69% y el 10% del costo total, respectivamente.En cuanto a los costos de insumos, se destaca la participación de transporte segido por fertilización que representan el 68% y el 24% del costo total, respectivamente.</t>
  </si>
  <si>
    <t>De acuerdo con el comportamiento histórico del sistema productivo, se efectuó un análisis de sensibilidad del margen de utilidad obtenido en la producción de PINO CARIBE POSTES META PUERTO GAITAN, frente a diferentes escenarios de variación de precios de venta en finca y rendimientos probables (kg/ha).</t>
  </si>
  <si>
    <t>Con un precio ponderado de COP $ 173.852/kg y con un rendimiento por hectárea de 250 kg por ciclo; el margen de utilidad obtenido en la producción de pino es del 28%.</t>
  </si>
  <si>
    <t>El precio mínimo ponderado para cubrir los costos de producción, con un rendimiento de 250 kg para todo el ciclo de producción, es COP $ 135.428/kg.</t>
  </si>
  <si>
    <t>El rendimiento mínimo por ha/ciclo para cubrir los costos de producción, con un precio ponderado de COP $ 173.852, es de 195 kg/ha para todo el ciclo.</t>
  </si>
  <si>
    <t>El siguiente cuadro presenta diferentes escenarios de rentabilidad para el sistema productivo de PINO CARIBE POSTES META PUERTO GAITAN, con respecto a diferentes niveles de productividad (kg./ha.) y precios ($/kg.).</t>
  </si>
  <si>
    <t>De acuerdo con el comportamiento histórico del sistema productivo, se efectuó un análisis de sensibilidad del margen de utilidad obtenido en la producción de PINO CARIBE POSTES META PUERTO GAITAN, frente a diferentes escenarios de variación de precios de venta en finca y rendimientos probables (t/ha)</t>
  </si>
  <si>
    <t>Con un precio ponderado de COP $$ 203.440/kg y con un rendimiento por hectárea de 250 kg por ciclo; el margen de utilidad obtenido en la producción de pino es del 50%.</t>
  </si>
  <si>
    <t>El precio mínimo ponderado para cubrir los costos de producción, con un rendimiento de 250 kg para todo el ciclo de producción, es COP $ 135.272/kg.</t>
  </si>
  <si>
    <t>El rendimiento mínimo por ha/ciclo para cubrir los costos de producción, con un precio ponderado de COP $ 203.440, es de 166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</si>
</sst>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2022 Q4</c:v>
                </c:pt>
                <c:pt idx="1">
                  <c:v>2024 Q1</c:v>
                </c:pt>
              </c:strCache>
            </c:strRef>
          </c:cat>
          <c:val>
            <c:numRef>
              <c:f>'Análisis Comparativo y Part.'!$AQ$41:$AQ$42</c:f>
              <c:numCache>
                <c:formatCode>_(* #.##0_);_(* \(#.##0\);_(* "-"_);_(@_)</c:formatCode>
                <c:ptCount val="2"/>
                <c:pt idx="0">
                  <c:v>33817881.546656489</c:v>
                </c:pt>
                <c:pt idx="1">
                  <c:v>33857042.006744251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2022 Q4</c:v>
                </c:pt>
                <c:pt idx="1">
                  <c:v>2024 Q1</c:v>
                </c:pt>
              </c:strCache>
            </c:strRef>
          </c:cat>
          <c:val>
            <c:numRef>
              <c:f>'Análisis Comparativo y Part.'!$AR$41:$AR$42</c:f>
              <c:numCache>
                <c:formatCode>_(* #.##0_);_(* \(#.##0\);_(* "-"_);_(@_)</c:formatCode>
                <c:ptCount val="2"/>
                <c:pt idx="0">
                  <c:v>18700456.590356492</c:v>
                </c:pt>
                <c:pt idx="1">
                  <c:v>18700456.590356492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2022 Q4</c:v>
                </c:pt>
                <c:pt idx="1">
                  <c:v>2024 Q1</c:v>
                </c:pt>
              </c:strCache>
            </c:strRef>
          </c:cat>
          <c:val>
            <c:numRef>
              <c:f>'Análisis Comparativo y Part.'!$AS$41:$AS$42</c:f>
              <c:numCache>
                <c:formatCode>_(* #.##0_);_(* \(#.##0\);_(* "-"_);_(@_)</c:formatCode>
                <c:ptCount val="2"/>
                <c:pt idx="0">
                  <c:v>15117424.956300002</c:v>
                </c:pt>
                <c:pt idx="1">
                  <c:v>15156585.416387755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2022 Q4</c:v>
                </c:pt>
                <c:pt idx="1">
                  <c:v>2024 Q1</c:v>
                </c:pt>
              </c:strCache>
            </c:strRef>
          </c:cat>
          <c:val>
            <c:numRef>
              <c:f>Tortas!$H$36:$H$37</c:f>
              <c:numCache>
                <c:formatCode>0%</c:formatCode>
                <c:ptCount val="2"/>
                <c:pt idx="0">
                  <c:v>0.55297540044182247</c:v>
                </c:pt>
                <c:pt idx="1">
                  <c:v>0.5523358061413457</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2022 Q4</c:v>
                </c:pt>
                <c:pt idx="1">
                  <c:v>2024 Q1</c:v>
                </c:pt>
              </c:strCache>
            </c:strRef>
          </c:cat>
          <c:val>
            <c:numRef>
              <c:f>Tortas!$I$36:$I$37</c:f>
              <c:numCache>
                <c:formatCode>0%</c:formatCode>
                <c:ptCount val="2"/>
                <c:pt idx="0">
                  <c:v>0.44702459955817764</c:v>
                </c:pt>
                <c:pt idx="1">
                  <c:v>0.44766419385865414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80106</c:v>
                </c:pt>
                <c:pt idx="1">
                  <c:v>930030.15000000026</c:v>
                </c:pt>
                <c:pt idx="3">
                  <c:v>2883498.13</c:v>
                </c:pt>
                <c:pt idx="4">
                  <c:v>625396</c:v>
                </c:pt>
                <c:pt idx="6">
                  <c:v>0</c:v>
                </c:pt>
                <c:pt idx="7">
                  <c:v>0</c:v>
                </c:pt>
                <c:pt idx="8">
                  <c:v>10637555.136387754</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541320</c:v>
                </c:pt>
                <c:pt idx="1">
                  <c:v>196228.5</c:v>
                </c:pt>
                <c:pt idx="2">
                  <c:v>12871840.590356492</c:v>
                </c:pt>
                <c:pt idx="3">
                  <c:v>811980</c:v>
                </c:pt>
                <c:pt idx="4">
                  <c:v>1773960</c:v>
                </c:pt>
                <c:pt idx="5">
                  <c:v>1794645</c:v>
                </c:pt>
                <c:pt idx="6">
                  <c:v>710482.5</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2022 Q4</c:v>
                </c:pt>
                <c:pt idx="1">
                  <c:v>2024 Q1</c:v>
                </c:pt>
              </c:strCache>
            </c:strRef>
          </c:cat>
          <c:val>
            <c:numRef>
              <c:f>'Análisis Comparativo y Part.'!$AW$41:$AW$42</c:f>
              <c:numCache>
                <c:formatCode>0%</c:formatCode>
                <c:ptCount val="2"/>
                <c:pt idx="0">
                  <c:v>0.55297540044182247</c:v>
                </c:pt>
                <c:pt idx="1">
                  <c:v>0.5523358061413457</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2022 Q4</c:v>
                </c:pt>
                <c:pt idx="1">
                  <c:v>2024 Q1</c:v>
                </c:pt>
              </c:strCache>
            </c:strRef>
          </c:cat>
          <c:val>
            <c:numRef>
              <c:f>'Análisis Comparativo y Part.'!$AX$41:$AX$42</c:f>
              <c:numCache>
                <c:formatCode>0%</c:formatCode>
                <c:ptCount val="2"/>
                <c:pt idx="0">
                  <c:v>0.44702459955817764</c:v>
                </c:pt>
                <c:pt idx="1">
                  <c:v>0.44766419385865414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541320</c:v>
                </c:pt>
                <c:pt idx="1">
                  <c:v>196228.5</c:v>
                </c:pt>
                <c:pt idx="2">
                  <c:v>12871840.590356492</c:v>
                </c:pt>
                <c:pt idx="3">
                  <c:v>811980</c:v>
                </c:pt>
                <c:pt idx="4">
                  <c:v>1773960</c:v>
                </c:pt>
                <c:pt idx="5">
                  <c:v>1794645</c:v>
                </c:pt>
                <c:pt idx="6">
                  <c:v>710482.5</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90000</c:v>
                </c:pt>
                <c:pt idx="1">
                  <c:v>518000</c:v>
                </c:pt>
                <c:pt idx="2">
                  <c:v>0</c:v>
                </c:pt>
                <c:pt idx="3">
                  <c:v>3646991.62</c:v>
                </c:pt>
                <c:pt idx="4">
                  <c:v>530500</c:v>
                </c:pt>
                <c:pt idx="5">
                  <c:v>0</c:v>
                </c:pt>
                <c:pt idx="6">
                  <c:v>0</c:v>
                </c:pt>
                <c:pt idx="7">
                  <c:v>0</c:v>
                </c:pt>
                <c:pt idx="8">
                  <c:v>10331933.336300001</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541320</c:v>
                </c:pt>
                <c:pt idx="1">
                  <c:v>196228.5</c:v>
                </c:pt>
                <c:pt idx="2">
                  <c:v>12871840.590356492</c:v>
                </c:pt>
                <c:pt idx="3">
                  <c:v>811980</c:v>
                </c:pt>
                <c:pt idx="4">
                  <c:v>1773960</c:v>
                </c:pt>
                <c:pt idx="5">
                  <c:v>1794645</c:v>
                </c:pt>
                <c:pt idx="6">
                  <c:v>710482.5</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80106</c:v>
                </c:pt>
                <c:pt idx="1">
                  <c:v>930030.15000000026</c:v>
                </c:pt>
                <c:pt idx="2">
                  <c:v>0</c:v>
                </c:pt>
                <c:pt idx="3">
                  <c:v>2883498.13</c:v>
                </c:pt>
                <c:pt idx="4">
                  <c:v>625396</c:v>
                </c:pt>
                <c:pt idx="5">
                  <c:v>0</c:v>
                </c:pt>
                <c:pt idx="6">
                  <c:v>0</c:v>
                </c:pt>
                <c:pt idx="7">
                  <c:v>0</c:v>
                </c:pt>
                <c:pt idx="8">
                  <c:v>10637555.136387754</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2022 Q4</c:v>
                </c:pt>
                <c:pt idx="1">
                  <c:v>2024 Q1</c:v>
                </c:pt>
              </c:strCache>
            </c:strRef>
          </c:cat>
          <c:val>
            <c:numRef>
              <c:f>Tortas!$B$36:$B$37</c:f>
              <c:numCache>
                <c:formatCode>_(* #.##0_);_(* \(#.##0\);_(* "-"_);_(@_)</c:formatCode>
                <c:ptCount val="2"/>
                <c:pt idx="0">
                  <c:v>33817881.546656489</c:v>
                </c:pt>
                <c:pt idx="1">
                  <c:v>33857042.006744251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2022 Q4</c:v>
                </c:pt>
                <c:pt idx="1">
                  <c:v>2024 Q1</c:v>
                </c:pt>
              </c:strCache>
            </c:strRef>
          </c:cat>
          <c:val>
            <c:numRef>
              <c:f>Tortas!$C$36:$C$37</c:f>
              <c:numCache>
                <c:formatCode>_(* #.##0_);_(* \(#.##0\);_(* "-"_);_(@_)</c:formatCode>
                <c:ptCount val="2"/>
                <c:pt idx="0">
                  <c:v>18700456.590356492</c:v>
                </c:pt>
                <c:pt idx="1">
                  <c:v>18700456.590356492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2022 Q4</c:v>
                </c:pt>
                <c:pt idx="1">
                  <c:v>2024 Q1</c:v>
                </c:pt>
              </c:strCache>
            </c:strRef>
          </c:cat>
          <c:val>
            <c:numRef>
              <c:f>Tortas!$D$36:$D$37</c:f>
              <c:numCache>
                <c:formatCode>_(* #.##0_);_(* \(#.##0\);_(* "-"_);_(@_)</c:formatCode>
                <c:ptCount val="2"/>
                <c:pt idx="0">
                  <c:v>15117424.956300002</c:v>
                </c:pt>
                <c:pt idx="1">
                  <c:v>15156585.416387755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5" width="10.85546875" style="19" customWidth="1"/>
    <col min="16"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1773.96</v>
      </c>
      <c r="C7" s="22">
        <v>1119.32</v>
      </c>
      <c r="D7" s="22">
        <v>769.02</v>
      </c>
      <c r="E7" s="22">
        <v>498.36</v>
      </c>
      <c r="F7" s="22">
        <v>532.19000000000005</v>
      </c>
      <c r="G7" s="22">
        <v>126.2</v>
      </c>
      <c r="H7" s="22">
        <v>1614.83</v>
      </c>
      <c r="I7" s="22">
        <v>126.2</v>
      </c>
      <c r="J7" s="22">
        <v>126.2</v>
      </c>
      <c r="K7" s="22">
        <v>3509.45</v>
      </c>
      <c r="L7" s="22">
        <v>126.2</v>
      </c>
      <c r="M7" s="22">
        <v>126.2</v>
      </c>
      <c r="N7" s="22">
        <v>126.2</v>
      </c>
      <c r="O7" s="22">
        <v>8126.16</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18700.46</v>
      </c>
      <c r="AH7" s="23">
        <v>0.55233580614134592</v>
      </c>
    </row>
    <row r="8" spans="1:34" x14ac:dyDescent="0.2">
      <c r="A8" s="5" t="s">
        <v>122</v>
      </c>
      <c r="B8" s="22">
        <v>625.4</v>
      </c>
      <c r="C8" s="22">
        <v>2120.6999999999998</v>
      </c>
      <c r="D8" s="22">
        <v>572.79999999999995</v>
      </c>
      <c r="E8" s="22">
        <v>421.75</v>
      </c>
      <c r="F8" s="22">
        <v>421.75</v>
      </c>
      <c r="G8" s="22">
        <v>117.34</v>
      </c>
      <c r="H8" s="22">
        <v>1100.07</v>
      </c>
      <c r="I8" s="22">
        <v>61.91</v>
      </c>
      <c r="J8" s="22">
        <v>61.91</v>
      </c>
      <c r="K8" s="22">
        <v>2761.12</v>
      </c>
      <c r="L8" s="22">
        <v>61.91</v>
      </c>
      <c r="M8" s="22">
        <v>61.91</v>
      </c>
      <c r="N8" s="22">
        <v>61.91</v>
      </c>
      <c r="O8" s="22">
        <v>6706.13</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15156.59</v>
      </c>
      <c r="AH8" s="23">
        <v>0.44766419385865425</v>
      </c>
    </row>
    <row r="9" spans="1:34" x14ac:dyDescent="0.2">
      <c r="A9" s="9" t="s">
        <v>121</v>
      </c>
      <c r="B9" s="22">
        <v>2399.36</v>
      </c>
      <c r="C9" s="22">
        <v>3240.02</v>
      </c>
      <c r="D9" s="22">
        <v>1341.81</v>
      </c>
      <c r="E9" s="22">
        <v>920.11</v>
      </c>
      <c r="F9" s="22">
        <v>953.94</v>
      </c>
      <c r="G9" s="22">
        <v>243.54</v>
      </c>
      <c r="H9" s="22">
        <v>2714.89</v>
      </c>
      <c r="I9" s="22">
        <v>188.1</v>
      </c>
      <c r="J9" s="22">
        <v>188.1</v>
      </c>
      <c r="K9" s="22">
        <v>6270.57</v>
      </c>
      <c r="L9" s="22">
        <v>188.1</v>
      </c>
      <c r="M9" s="22">
        <v>188.1</v>
      </c>
      <c r="N9" s="22">
        <v>188.1</v>
      </c>
      <c r="O9" s="22">
        <v>14832.29</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33857.040000000001</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0</v>
      </c>
      <c r="E11" s="24">
        <v>0</v>
      </c>
      <c r="F11" s="24">
        <v>0</v>
      </c>
      <c r="G11" s="24">
        <v>0</v>
      </c>
      <c r="H11" s="24">
        <v>18</v>
      </c>
      <c r="I11" s="24">
        <v>0</v>
      </c>
      <c r="J11" s="24">
        <v>0</v>
      </c>
      <c r="K11" s="24">
        <v>5</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23</v>
      </c>
      <c r="AH11" s="27"/>
    </row>
    <row r="12" spans="1:34" x14ac:dyDescent="0.2">
      <c r="A12" s="5" t="s">
        <v>20</v>
      </c>
      <c r="B12" s="24"/>
      <c r="C12" s="24">
        <v>0</v>
      </c>
      <c r="D12" s="24">
        <v>0</v>
      </c>
      <c r="E12" s="24">
        <v>0</v>
      </c>
      <c r="F12" s="24">
        <v>0</v>
      </c>
      <c r="G12" s="24">
        <v>0</v>
      </c>
      <c r="H12" s="24">
        <v>7</v>
      </c>
      <c r="I12" s="24">
        <v>0</v>
      </c>
      <c r="J12" s="24">
        <v>0</v>
      </c>
      <c r="K12" s="24">
        <v>60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67</v>
      </c>
      <c r="AH12" s="27"/>
    </row>
    <row r="13" spans="1:34" x14ac:dyDescent="0.2">
      <c r="A13" s="5" t="s">
        <v>19</v>
      </c>
      <c r="B13" s="24"/>
      <c r="C13" s="24">
        <v>0</v>
      </c>
      <c r="D13" s="24">
        <v>0</v>
      </c>
      <c r="E13" s="24">
        <v>0</v>
      </c>
      <c r="F13" s="24">
        <v>0</v>
      </c>
      <c r="G13" s="24">
        <v>0</v>
      </c>
      <c r="H13" s="24">
        <v>0</v>
      </c>
      <c r="I13" s="24">
        <v>0</v>
      </c>
      <c r="J13" s="24">
        <v>0</v>
      </c>
      <c r="K13" s="24">
        <v>0</v>
      </c>
      <c r="L13" s="24">
        <v>0</v>
      </c>
      <c r="M13" s="24">
        <v>0</v>
      </c>
      <c r="N13" s="24">
        <v>0</v>
      </c>
      <c r="O13" s="24">
        <v>23</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23</v>
      </c>
      <c r="AH13" s="27"/>
    </row>
    <row r="14" spans="1:34" x14ac:dyDescent="0.2">
      <c r="A14" s="5" t="s">
        <v>18</v>
      </c>
      <c r="B14" s="24"/>
      <c r="C14" s="24">
        <v>0</v>
      </c>
      <c r="D14" s="24">
        <v>0</v>
      </c>
      <c r="E14" s="24">
        <v>0</v>
      </c>
      <c r="F14" s="24">
        <v>0</v>
      </c>
      <c r="G14" s="24">
        <v>0</v>
      </c>
      <c r="H14" s="24">
        <v>0</v>
      </c>
      <c r="I14" s="24">
        <v>0</v>
      </c>
      <c r="J14" s="24">
        <v>0</v>
      </c>
      <c r="K14" s="24">
        <v>0</v>
      </c>
      <c r="L14" s="24">
        <v>0</v>
      </c>
      <c r="M14" s="24">
        <v>0</v>
      </c>
      <c r="N14" s="24">
        <v>0</v>
      </c>
      <c r="O14" s="24">
        <v>137</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137</v>
      </c>
      <c r="AH14" s="27"/>
    </row>
    <row r="15" spans="1:34" x14ac:dyDescent="0.2">
      <c r="A15" s="5" t="s">
        <v>17</v>
      </c>
      <c r="B15" s="162">
        <v>0</v>
      </c>
      <c r="C15" s="162">
        <v>0</v>
      </c>
      <c r="D15" s="162">
        <v>0</v>
      </c>
      <c r="E15" s="162">
        <v>0</v>
      </c>
      <c r="F15" s="162">
        <v>0</v>
      </c>
      <c r="G15" s="162">
        <v>0</v>
      </c>
      <c r="H15" s="162">
        <v>111093.01</v>
      </c>
      <c r="I15" s="162">
        <v>0</v>
      </c>
      <c r="J15" s="162">
        <v>0</v>
      </c>
      <c r="K15" s="162">
        <v>111093.01</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111093.01</v>
      </c>
      <c r="AH15" s="27"/>
    </row>
    <row r="16" spans="1:34" x14ac:dyDescent="0.2">
      <c r="A16" s="5" t="s">
        <v>16</v>
      </c>
      <c r="B16" s="162">
        <v>0</v>
      </c>
      <c r="C16" s="162">
        <v>0</v>
      </c>
      <c r="D16" s="162">
        <v>0</v>
      </c>
      <c r="E16" s="162">
        <v>0</v>
      </c>
      <c r="F16" s="162">
        <v>0</v>
      </c>
      <c r="G16" s="162">
        <v>0</v>
      </c>
      <c r="H16" s="162">
        <v>188003.3</v>
      </c>
      <c r="I16" s="162">
        <v>0</v>
      </c>
      <c r="J16" s="162">
        <v>0</v>
      </c>
      <c r="K16" s="162">
        <v>188003.3</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188003.3</v>
      </c>
      <c r="AH16" s="27"/>
    </row>
    <row r="17" spans="1:34"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111093.01</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111093.01</v>
      </c>
      <c r="AH17" s="27"/>
    </row>
    <row r="18" spans="1:34"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188003.3</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188003.3</v>
      </c>
      <c r="AH18" s="27"/>
    </row>
    <row r="19" spans="1:34" x14ac:dyDescent="0.2">
      <c r="A19" s="4" t="s">
        <v>138</v>
      </c>
      <c r="B19" s="22"/>
      <c r="C19" s="22">
        <v>0</v>
      </c>
      <c r="D19" s="22">
        <v>0</v>
      </c>
      <c r="E19" s="22">
        <v>0</v>
      </c>
      <c r="F19" s="22">
        <v>0</v>
      </c>
      <c r="G19" s="22">
        <v>0</v>
      </c>
      <c r="H19" s="22">
        <v>3315.7</v>
      </c>
      <c r="I19" s="22">
        <v>0</v>
      </c>
      <c r="J19" s="22">
        <v>0</v>
      </c>
      <c r="K19" s="22">
        <v>11835.66</v>
      </c>
      <c r="L19" s="22">
        <v>0</v>
      </c>
      <c r="M19" s="22">
        <v>0</v>
      </c>
      <c r="N19" s="22">
        <v>0</v>
      </c>
      <c r="O19" s="22">
        <v>28311.59</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43462.95</v>
      </c>
      <c r="AH19" s="27"/>
    </row>
    <row r="20" spans="1:34" x14ac:dyDescent="0.2">
      <c r="A20" s="3" t="s">
        <v>12</v>
      </c>
      <c r="B20" s="25">
        <v>-2399.36</v>
      </c>
      <c r="C20" s="25">
        <v>-3240.02</v>
      </c>
      <c r="D20" s="25">
        <v>-1341.81</v>
      </c>
      <c r="E20" s="25">
        <v>-920.11</v>
      </c>
      <c r="F20" s="25">
        <v>-953.94</v>
      </c>
      <c r="G20" s="25">
        <v>-243.54</v>
      </c>
      <c r="H20" s="25">
        <v>600.79999999999995</v>
      </c>
      <c r="I20" s="25">
        <v>-188.1</v>
      </c>
      <c r="J20" s="25">
        <v>-188.1</v>
      </c>
      <c r="K20" s="25">
        <v>5565.09</v>
      </c>
      <c r="L20" s="25">
        <v>-188.1</v>
      </c>
      <c r="M20" s="25">
        <v>-188.1</v>
      </c>
      <c r="N20" s="25">
        <v>-188.1</v>
      </c>
      <c r="O20" s="25">
        <v>13479.3</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9605.91</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2893.28</v>
      </c>
      <c r="D121" s="70">
        <v>769.02</v>
      </c>
      <c r="E121" s="70">
        <v>498.36</v>
      </c>
      <c r="F121" s="70">
        <v>532.19000000000005</v>
      </c>
      <c r="G121" s="70">
        <v>126.2</v>
      </c>
      <c r="H121" s="70">
        <v>1614.83</v>
      </c>
      <c r="I121" s="70">
        <v>126.2</v>
      </c>
      <c r="J121" s="70">
        <v>126.2</v>
      </c>
      <c r="K121" s="70">
        <v>3509.45</v>
      </c>
      <c r="L121" s="70">
        <v>126.2</v>
      </c>
      <c r="M121" s="70">
        <v>126.2</v>
      </c>
      <c r="N121" s="70">
        <v>126.2</v>
      </c>
      <c r="O121" s="70">
        <v>8126.16</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18700.46</v>
      </c>
      <c r="AH121" s="71">
        <v>0.55297540044182258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2967.4</v>
      </c>
      <c r="D122" s="70">
        <v>626.29999999999995</v>
      </c>
      <c r="E122" s="70">
        <v>507.3</v>
      </c>
      <c r="F122" s="70">
        <v>507.3</v>
      </c>
      <c r="G122" s="70">
        <v>111.4</v>
      </c>
      <c r="H122" s="70">
        <v>1047.6300000000001</v>
      </c>
      <c r="I122" s="70">
        <v>39.299999999999997</v>
      </c>
      <c r="J122" s="70">
        <v>39.299999999999997</v>
      </c>
      <c r="K122" s="70">
        <v>2660.97</v>
      </c>
      <c r="L122" s="70">
        <v>39.299999999999997</v>
      </c>
      <c r="M122" s="70">
        <v>39.299999999999997</v>
      </c>
      <c r="N122" s="70">
        <v>39.299999999999997</v>
      </c>
      <c r="O122" s="70">
        <v>6492.63</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15117.43</v>
      </c>
      <c r="AH122" s="71">
        <v>0.44702459955817747</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5860.68</v>
      </c>
      <c r="D123" s="70">
        <v>1395.31</v>
      </c>
      <c r="E123" s="70">
        <v>1005.65</v>
      </c>
      <c r="F123" s="70">
        <v>1039.49</v>
      </c>
      <c r="G123" s="70">
        <v>237.6</v>
      </c>
      <c r="H123" s="70">
        <v>2662.46</v>
      </c>
      <c r="I123" s="70">
        <v>165.5</v>
      </c>
      <c r="J123" s="70">
        <v>165.5</v>
      </c>
      <c r="K123" s="70">
        <v>6170.41</v>
      </c>
      <c r="L123" s="70">
        <v>165.5</v>
      </c>
      <c r="M123" s="70">
        <v>165.5</v>
      </c>
      <c r="N123" s="70">
        <v>165.5</v>
      </c>
      <c r="O123" s="70">
        <v>14618.79</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33817.879999999997</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0</v>
      </c>
      <c r="E125" s="73">
        <v>0</v>
      </c>
      <c r="F125" s="73">
        <v>0</v>
      </c>
      <c r="G125" s="73">
        <v>0</v>
      </c>
      <c r="H125" s="73">
        <v>18</v>
      </c>
      <c r="I125" s="73">
        <v>0</v>
      </c>
      <c r="J125" s="73">
        <v>0</v>
      </c>
      <c r="K125" s="73">
        <v>5</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23</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7</v>
      </c>
      <c r="I126" s="73">
        <v>0</v>
      </c>
      <c r="J126" s="73">
        <v>0</v>
      </c>
      <c r="K126" s="73">
        <v>60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67</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23</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23</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137</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137</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130</v>
      </c>
      <c r="D129" s="74">
        <v>130</v>
      </c>
      <c r="E129" s="74">
        <v>130</v>
      </c>
      <c r="F129" s="74">
        <v>130</v>
      </c>
      <c r="G129" s="74">
        <v>130</v>
      </c>
      <c r="H129" s="74">
        <v>130</v>
      </c>
      <c r="I129" s="74">
        <v>130</v>
      </c>
      <c r="J129" s="74">
        <v>130</v>
      </c>
      <c r="K129" s="74">
        <v>130</v>
      </c>
      <c r="L129" s="74">
        <v>130</v>
      </c>
      <c r="M129" s="74">
        <v>130</v>
      </c>
      <c r="N129" s="74">
        <v>130</v>
      </c>
      <c r="O129" s="74">
        <v>130</v>
      </c>
      <c r="P129" s="74">
        <v>130</v>
      </c>
      <c r="Q129" s="74">
        <v>130</v>
      </c>
      <c r="R129" s="74">
        <v>130</v>
      </c>
      <c r="S129" s="74">
        <v>130</v>
      </c>
      <c r="T129" s="74">
        <v>130</v>
      </c>
      <c r="U129" s="74">
        <v>130</v>
      </c>
      <c r="V129" s="74">
        <v>130</v>
      </c>
      <c r="W129" s="74">
        <v>130</v>
      </c>
      <c r="X129" s="74">
        <v>130</v>
      </c>
      <c r="Y129" s="74">
        <v>130</v>
      </c>
      <c r="Z129" s="74">
        <v>130</v>
      </c>
      <c r="AA129" s="74">
        <v>130</v>
      </c>
      <c r="AB129" s="74">
        <v>130</v>
      </c>
      <c r="AC129" s="74">
        <v>130</v>
      </c>
      <c r="AD129" s="74">
        <v>130</v>
      </c>
      <c r="AE129" s="74">
        <v>130</v>
      </c>
      <c r="AF129" s="74">
        <v>130</v>
      </c>
      <c r="AG129" s="74">
        <v>130</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220</v>
      </c>
      <c r="D130" s="74">
        <v>220</v>
      </c>
      <c r="E130" s="74">
        <v>220</v>
      </c>
      <c r="F130" s="74">
        <v>220</v>
      </c>
      <c r="G130" s="74">
        <v>220</v>
      </c>
      <c r="H130" s="74">
        <v>220</v>
      </c>
      <c r="I130" s="74">
        <v>220</v>
      </c>
      <c r="J130" s="74">
        <v>220</v>
      </c>
      <c r="K130" s="74">
        <v>220</v>
      </c>
      <c r="L130" s="74">
        <v>220</v>
      </c>
      <c r="M130" s="74">
        <v>220</v>
      </c>
      <c r="N130" s="74">
        <v>220</v>
      </c>
      <c r="O130" s="74">
        <v>220</v>
      </c>
      <c r="P130" s="74">
        <v>220</v>
      </c>
      <c r="Q130" s="74">
        <v>220</v>
      </c>
      <c r="R130" s="74">
        <v>220</v>
      </c>
      <c r="S130" s="74">
        <v>220</v>
      </c>
      <c r="T130" s="74">
        <v>220</v>
      </c>
      <c r="U130" s="74">
        <v>220</v>
      </c>
      <c r="V130" s="74">
        <v>220</v>
      </c>
      <c r="W130" s="74">
        <v>220</v>
      </c>
      <c r="X130" s="74">
        <v>220</v>
      </c>
      <c r="Y130" s="74">
        <v>220</v>
      </c>
      <c r="Z130" s="74">
        <v>220</v>
      </c>
      <c r="AA130" s="74">
        <v>220</v>
      </c>
      <c r="AB130" s="74">
        <v>220</v>
      </c>
      <c r="AC130" s="74">
        <v>220</v>
      </c>
      <c r="AD130" s="74">
        <v>220</v>
      </c>
      <c r="AE130" s="74">
        <v>220</v>
      </c>
      <c r="AF130" s="74">
        <v>220</v>
      </c>
      <c r="AG130" s="74">
        <v>220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130</v>
      </c>
      <c r="D131" s="74">
        <v>130</v>
      </c>
      <c r="E131" s="74">
        <v>130</v>
      </c>
      <c r="F131" s="74">
        <v>130</v>
      </c>
      <c r="G131" s="74">
        <v>130</v>
      </c>
      <c r="H131" s="74">
        <v>130</v>
      </c>
      <c r="I131" s="74">
        <v>130</v>
      </c>
      <c r="J131" s="74">
        <v>130</v>
      </c>
      <c r="K131" s="74">
        <v>130</v>
      </c>
      <c r="L131" s="74">
        <v>130</v>
      </c>
      <c r="M131" s="74">
        <v>130</v>
      </c>
      <c r="N131" s="74">
        <v>130</v>
      </c>
      <c r="O131" s="74">
        <v>130</v>
      </c>
      <c r="P131" s="74">
        <v>130</v>
      </c>
      <c r="Q131" s="74">
        <v>130</v>
      </c>
      <c r="R131" s="74">
        <v>130</v>
      </c>
      <c r="S131" s="74">
        <v>130</v>
      </c>
      <c r="T131" s="74">
        <v>130</v>
      </c>
      <c r="U131" s="74">
        <v>130</v>
      </c>
      <c r="V131" s="74">
        <v>130</v>
      </c>
      <c r="W131" s="74">
        <v>130</v>
      </c>
      <c r="X131" s="74">
        <v>130</v>
      </c>
      <c r="Y131" s="74">
        <v>130</v>
      </c>
      <c r="Z131" s="74">
        <v>130</v>
      </c>
      <c r="AA131" s="74">
        <v>130</v>
      </c>
      <c r="AB131" s="74">
        <v>130</v>
      </c>
      <c r="AC131" s="74">
        <v>130</v>
      </c>
      <c r="AD131" s="74">
        <v>130</v>
      </c>
      <c r="AE131" s="74">
        <v>130</v>
      </c>
      <c r="AF131" s="74">
        <v>130</v>
      </c>
      <c r="AG131" s="74">
        <v>130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220</v>
      </c>
      <c r="D132" s="74">
        <v>220</v>
      </c>
      <c r="E132" s="74">
        <v>220</v>
      </c>
      <c r="F132" s="74">
        <v>220</v>
      </c>
      <c r="G132" s="74">
        <v>220</v>
      </c>
      <c r="H132" s="74">
        <v>220</v>
      </c>
      <c r="I132" s="74">
        <v>220</v>
      </c>
      <c r="J132" s="74">
        <v>220</v>
      </c>
      <c r="K132" s="74">
        <v>220</v>
      </c>
      <c r="L132" s="74">
        <v>220</v>
      </c>
      <c r="M132" s="74">
        <v>220</v>
      </c>
      <c r="N132" s="74">
        <v>220</v>
      </c>
      <c r="O132" s="74">
        <v>220</v>
      </c>
      <c r="P132" s="74">
        <v>220</v>
      </c>
      <c r="Q132" s="74">
        <v>220</v>
      </c>
      <c r="R132" s="74">
        <v>220</v>
      </c>
      <c r="S132" s="74">
        <v>220</v>
      </c>
      <c r="T132" s="74">
        <v>220</v>
      </c>
      <c r="U132" s="74">
        <v>220</v>
      </c>
      <c r="V132" s="74">
        <v>220</v>
      </c>
      <c r="W132" s="74">
        <v>220</v>
      </c>
      <c r="X132" s="74">
        <v>220</v>
      </c>
      <c r="Y132" s="74">
        <v>220</v>
      </c>
      <c r="Z132" s="74">
        <v>220</v>
      </c>
      <c r="AA132" s="74">
        <v>220</v>
      </c>
      <c r="AB132" s="74">
        <v>220</v>
      </c>
      <c r="AC132" s="74">
        <v>220</v>
      </c>
      <c r="AD132" s="74">
        <v>220</v>
      </c>
      <c r="AE132" s="74">
        <v>220</v>
      </c>
      <c r="AF132" s="74">
        <v>220</v>
      </c>
      <c r="AG132" s="74">
        <v>220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0</v>
      </c>
      <c r="E133" s="70">
        <v>0</v>
      </c>
      <c r="F133" s="70">
        <v>0</v>
      </c>
      <c r="G133" s="70">
        <v>0</v>
      </c>
      <c r="H133" s="70">
        <v>3880</v>
      </c>
      <c r="I133" s="70">
        <v>0</v>
      </c>
      <c r="J133" s="70">
        <v>0</v>
      </c>
      <c r="K133" s="70">
        <v>13850</v>
      </c>
      <c r="L133" s="70">
        <v>0</v>
      </c>
      <c r="M133" s="70">
        <v>0</v>
      </c>
      <c r="N133" s="70">
        <v>0</v>
      </c>
      <c r="O133" s="70">
        <v>33130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50860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-5860.68</v>
      </c>
      <c r="D134" s="70">
        <v>-1395.31</v>
      </c>
      <c r="E134" s="70">
        <v>-1005.65</v>
      </c>
      <c r="F134" s="70">
        <v>-1039.49</v>
      </c>
      <c r="G134" s="70">
        <v>-237.6</v>
      </c>
      <c r="H134" s="70">
        <v>1217.54</v>
      </c>
      <c r="I134" s="70">
        <v>-165.5</v>
      </c>
      <c r="J134" s="70">
        <v>-165.5</v>
      </c>
      <c r="K134" s="70">
        <v>7679.59</v>
      </c>
      <c r="L134" s="70">
        <v>-165.5</v>
      </c>
      <c r="M134" s="70">
        <v>-165.5</v>
      </c>
      <c r="N134" s="70">
        <v>-165.5</v>
      </c>
      <c r="O134" s="70">
        <v>18511.21</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17042.12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541320</v>
      </c>
      <c r="AY8" s="21" t="s">
        <v>4</v>
      </c>
      <c r="AZ8" s="89">
        <v>90000</v>
      </c>
    </row>
    <row r="9" spans="2:59" ht="14.45" customHeight="1" x14ac:dyDescent="0.2">
      <c r="B9" s="133"/>
      <c r="C9" s="133"/>
      <c r="D9" s="133"/>
      <c r="E9" s="133"/>
      <c r="F9" s="133"/>
      <c r="G9" s="133"/>
      <c r="H9" s="133"/>
      <c r="I9" s="133"/>
      <c r="J9" s="37"/>
      <c r="AP9" s="21" t="s">
        <v>8</v>
      </c>
      <c r="AQ9" s="89">
        <v>196228.5</v>
      </c>
      <c r="AY9" s="21" t="s">
        <v>8</v>
      </c>
      <c r="AZ9" s="89">
        <v>518000</v>
      </c>
    </row>
    <row r="10" spans="2:59" ht="14.45" customHeight="1" x14ac:dyDescent="0.2">
      <c r="B10" s="133"/>
      <c r="C10" s="133"/>
      <c r="D10" s="133"/>
      <c r="E10" s="133"/>
      <c r="F10" s="133"/>
      <c r="G10" s="133"/>
      <c r="H10" s="133"/>
      <c r="I10" s="133"/>
      <c r="J10" s="37"/>
      <c r="AP10" s="21" t="s">
        <v>9</v>
      </c>
      <c r="AQ10" s="89">
        <v>12871840.590356492</v>
      </c>
      <c r="AY10" s="21" t="s">
        <v>9</v>
      </c>
      <c r="AZ10" s="89">
        <v>0</v>
      </c>
    </row>
    <row r="11" spans="2:59" ht="14.45" customHeight="1" x14ac:dyDescent="0.2">
      <c r="B11" s="76" t="s">
        <v>114</v>
      </c>
      <c r="C11" s="76"/>
      <c r="D11" s="76"/>
      <c r="E11" s="76"/>
      <c r="F11" s="76"/>
      <c r="G11" s="76"/>
      <c r="H11" s="76"/>
      <c r="I11" s="76"/>
      <c r="AP11" s="21" t="s">
        <v>7</v>
      </c>
      <c r="AQ11" s="89">
        <v>811980</v>
      </c>
      <c r="AY11" s="21" t="s">
        <v>7</v>
      </c>
      <c r="AZ11" s="89">
        <v>3646991.62</v>
      </c>
    </row>
    <row r="12" spans="2:59" ht="14.45" customHeight="1" x14ac:dyDescent="0.2">
      <c r="B12" s="76"/>
      <c r="C12" s="76"/>
      <c r="D12" s="76"/>
      <c r="E12" s="76"/>
      <c r="F12" s="76"/>
      <c r="G12" s="76"/>
      <c r="H12" s="76"/>
      <c r="I12" s="76"/>
      <c r="AP12" s="21" t="s">
        <v>3</v>
      </c>
      <c r="AQ12" s="89">
        <v>1773960</v>
      </c>
      <c r="AY12" s="21" t="s">
        <v>3</v>
      </c>
      <c r="AZ12" s="89">
        <v>530500</v>
      </c>
    </row>
    <row r="13" spans="2:59" ht="14.45" customHeight="1" x14ac:dyDescent="0.2">
      <c r="B13" s="76"/>
      <c r="C13" s="76"/>
      <c r="D13" s="76"/>
      <c r="E13" s="76"/>
      <c r="F13" s="76"/>
      <c r="G13" s="76"/>
      <c r="H13" s="76"/>
      <c r="I13" s="76"/>
      <c r="AP13" s="21" t="s">
        <v>6</v>
      </c>
      <c r="AQ13" s="89">
        <v>1794645</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710482.5</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10331933.336300001</v>
      </c>
    </row>
    <row r="19" spans="42:59" x14ac:dyDescent="0.2">
      <c r="AP19" s="21" t="s">
        <v>76</v>
      </c>
      <c r="AQ19" s="89">
        <v>0</v>
      </c>
      <c r="AY19" s="21" t="s">
        <v>76</v>
      </c>
      <c r="AZ19" s="89">
        <v>0</v>
      </c>
    </row>
    <row r="20" spans="42:59" ht="15" x14ac:dyDescent="0.25">
      <c r="AP20" s="77" t="s">
        <v>77</v>
      </c>
      <c r="AQ20" s="90">
        <v>18700456.590356492</v>
      </c>
      <c r="AY20" s="77" t="s">
        <v>77</v>
      </c>
      <c r="AZ20" s="90">
        <v>15117424.956300002</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541320</v>
      </c>
      <c r="AY27" s="21" t="s">
        <v>4</v>
      </c>
      <c r="AZ27" s="89">
        <v>80106</v>
      </c>
    </row>
    <row r="28" spans="42:59" x14ac:dyDescent="0.2">
      <c r="AP28" s="21" t="s">
        <v>8</v>
      </c>
      <c r="AQ28" s="89">
        <v>196228.5</v>
      </c>
      <c r="AY28" s="21" t="s">
        <v>8</v>
      </c>
      <c r="AZ28" s="89">
        <v>930030.15000000026</v>
      </c>
    </row>
    <row r="29" spans="42:59" ht="14.45" customHeight="1" x14ac:dyDescent="0.2">
      <c r="AP29" s="21" t="s">
        <v>9</v>
      </c>
      <c r="AQ29" s="89">
        <v>12871840.590356492</v>
      </c>
      <c r="AY29" s="21" t="s">
        <v>9</v>
      </c>
      <c r="AZ29" s="89"/>
    </row>
    <row r="30" spans="42:59" x14ac:dyDescent="0.2">
      <c r="AP30" s="21" t="s">
        <v>7</v>
      </c>
      <c r="AQ30" s="89">
        <v>811980</v>
      </c>
      <c r="AY30" s="21" t="s">
        <v>7</v>
      </c>
      <c r="AZ30" s="89">
        <v>2883498.13</v>
      </c>
    </row>
    <row r="31" spans="42:59" x14ac:dyDescent="0.2">
      <c r="AP31" s="21" t="s">
        <v>3</v>
      </c>
      <c r="AQ31" s="89">
        <v>1773960</v>
      </c>
      <c r="AY31" s="21" t="s">
        <v>3</v>
      </c>
      <c r="AZ31" s="89">
        <v>625396</v>
      </c>
    </row>
    <row r="32" spans="42:59" ht="14.45" customHeight="1" x14ac:dyDescent="0.2">
      <c r="AP32" s="21" t="s">
        <v>6</v>
      </c>
      <c r="AQ32" s="89">
        <v>1794645</v>
      </c>
      <c r="AY32" s="21" t="s">
        <v>6</v>
      </c>
      <c r="AZ32" s="89"/>
    </row>
    <row r="33" spans="2:56" ht="14.45" customHeight="1" x14ac:dyDescent="0.2">
      <c r="AP33" s="21" t="s">
        <v>5</v>
      </c>
      <c r="AQ33" s="89">
        <v>710482.5</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10637555.136387754</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18700456.590356492</v>
      </c>
      <c r="AY37" s="77" t="s">
        <v>77</v>
      </c>
      <c r="AZ37" s="90">
        <v>15156585.416387755</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33817881.546656489</v>
      </c>
      <c r="AR41" s="110">
        <v>18700456.590356492</v>
      </c>
      <c r="AS41" s="110">
        <v>15117424.956300002</v>
      </c>
      <c r="AV41" s="21" t="s">
        <v>128</v>
      </c>
      <c r="AW41" s="91">
        <v>0.55297540044182247</v>
      </c>
      <c r="AX41" s="91">
        <v>0.44702459955817764</v>
      </c>
    </row>
    <row r="42" spans="2:56" ht="15" x14ac:dyDescent="0.2">
      <c r="B42" s="38"/>
      <c r="C42" s="38"/>
      <c r="D42" s="38"/>
      <c r="E42" s="38"/>
      <c r="F42" s="38"/>
      <c r="G42" s="38"/>
      <c r="H42" s="38"/>
      <c r="I42" s="38"/>
      <c r="AP42" s="21" t="s">
        <v>127</v>
      </c>
      <c r="AQ42" s="110">
        <v>33857042.006744251</v>
      </c>
      <c r="AR42" s="110">
        <v>18700456.590356492</v>
      </c>
      <c r="AS42" s="110">
        <v>15156585.416387755</v>
      </c>
      <c r="AV42" s="21" t="s">
        <v>127</v>
      </c>
      <c r="AW42" s="91">
        <v>0.5523358061413457</v>
      </c>
      <c r="AX42" s="91">
        <v>0.44766419385865414</v>
      </c>
    </row>
    <row r="43" spans="2:56" x14ac:dyDescent="0.2">
      <c r="BD43" s="92">
        <v>9093951249832.6523</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0.28371972269282841</v>
      </c>
    </row>
    <row r="54" spans="2:55" x14ac:dyDescent="0.2">
      <c r="BA54" s="21" t="s">
        <v>88</v>
      </c>
      <c r="BC54" s="94">
        <v>0.50393815342653059</v>
      </c>
    </row>
    <row r="55" spans="2:55" ht="15" thickBot="1" x14ac:dyDescent="0.25">
      <c r="BA55" s="21" t="s">
        <v>89</v>
      </c>
      <c r="BC55" s="94" t="s">
        <v>127</v>
      </c>
    </row>
    <row r="56" spans="2:55" ht="16.5" thickTop="1" thickBot="1" x14ac:dyDescent="0.3">
      <c r="BA56" s="95" t="s">
        <v>82</v>
      </c>
      <c r="BB56" s="95"/>
      <c r="BC56" s="93">
        <v>33817881.546656489</v>
      </c>
    </row>
    <row r="57" spans="2:55" ht="16.5" thickTop="1" thickBot="1" x14ac:dyDescent="0.3">
      <c r="BA57" s="96" t="s">
        <v>83</v>
      </c>
      <c r="BB57" s="96"/>
      <c r="BC57" s="97">
        <v>44898</v>
      </c>
    </row>
    <row r="58" spans="2:55" ht="16.5" thickTop="1" thickBot="1" x14ac:dyDescent="0.3">
      <c r="BA58" s="96" t="s">
        <v>84</v>
      </c>
      <c r="BB58" s="96"/>
      <c r="BC58" s="98">
        <v>1.0011579808757014</v>
      </c>
    </row>
    <row r="59" spans="2:55" ht="16.5" thickTop="1" thickBot="1" x14ac:dyDescent="0.3">
      <c r="BA59" s="95" t="s">
        <v>85</v>
      </c>
      <c r="BB59" s="95" t="s">
        <v>65</v>
      </c>
      <c r="BC59" s="93">
        <v>50860</v>
      </c>
    </row>
    <row r="60" spans="2:55" ht="16.5" thickTop="1" thickBot="1" x14ac:dyDescent="0.3">
      <c r="I60" s="62" t="s">
        <v>113</v>
      </c>
      <c r="BA60" s="96" t="s">
        <v>86</v>
      </c>
      <c r="BB60" s="96"/>
      <c r="BC60" s="98">
        <v>0.85456055839559575</v>
      </c>
    </row>
    <row r="61" spans="2:55" ht="16.5" thickTop="1" thickBot="1" x14ac:dyDescent="0.3">
      <c r="BA61" s="95" t="s">
        <v>85</v>
      </c>
      <c r="BB61" s="95" t="s">
        <v>65</v>
      </c>
      <c r="BC61" s="93">
        <v>43462.95</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541320</v>
      </c>
      <c r="J5" t="s">
        <v>4</v>
      </c>
      <c r="K5" s="1">
        <v>90000</v>
      </c>
      <c r="S5" s="136"/>
      <c r="T5" s="136"/>
      <c r="U5" s="136"/>
      <c r="V5" s="136"/>
      <c r="W5" s="136"/>
      <c r="X5" s="136"/>
      <c r="Y5" s="136"/>
      <c r="Z5" s="136"/>
    </row>
    <row r="6" spans="1:27" x14ac:dyDescent="0.25">
      <c r="A6" t="s">
        <v>8</v>
      </c>
      <c r="B6" s="1">
        <v>196228.5</v>
      </c>
      <c r="J6" t="s">
        <v>8</v>
      </c>
      <c r="K6" s="1">
        <v>518000</v>
      </c>
      <c r="S6" s="136"/>
      <c r="T6" s="136"/>
      <c r="U6" s="136"/>
      <c r="V6" s="136"/>
      <c r="W6" s="136"/>
      <c r="X6" s="136"/>
      <c r="Y6" s="136"/>
      <c r="Z6" s="136"/>
      <c r="AA6" s="18"/>
    </row>
    <row r="7" spans="1:27" x14ac:dyDescent="0.25">
      <c r="A7" t="s">
        <v>9</v>
      </c>
      <c r="B7" s="1">
        <v>12871840.590356492</v>
      </c>
      <c r="J7" t="s">
        <v>9</v>
      </c>
      <c r="K7" s="1">
        <v>0</v>
      </c>
      <c r="S7" s="136"/>
      <c r="T7" s="136"/>
      <c r="U7" s="136"/>
      <c r="V7" s="136"/>
      <c r="W7" s="136"/>
      <c r="X7" s="136"/>
      <c r="Y7" s="136"/>
      <c r="Z7" s="136"/>
      <c r="AA7" s="18"/>
    </row>
    <row r="8" spans="1:27" x14ac:dyDescent="0.25">
      <c r="A8" t="s">
        <v>7</v>
      </c>
      <c r="B8" s="1">
        <v>811980</v>
      </c>
      <c r="J8" t="s">
        <v>7</v>
      </c>
      <c r="K8" s="1">
        <v>3646991.62</v>
      </c>
      <c r="S8" s="136"/>
      <c r="T8" s="136"/>
      <c r="U8" s="136"/>
      <c r="V8" s="136"/>
      <c r="W8" s="136"/>
      <c r="X8" s="136"/>
      <c r="Y8" s="136"/>
      <c r="Z8" s="136"/>
    </row>
    <row r="9" spans="1:27" x14ac:dyDescent="0.25">
      <c r="A9" t="s">
        <v>3</v>
      </c>
      <c r="B9" s="1">
        <v>1773960</v>
      </c>
      <c r="J9" t="s">
        <v>3</v>
      </c>
      <c r="K9" s="1">
        <v>530500</v>
      </c>
      <c r="S9" s="136"/>
      <c r="T9" s="136"/>
      <c r="U9" s="136"/>
      <c r="V9" s="136"/>
      <c r="W9" s="136"/>
      <c r="X9" s="136"/>
      <c r="Y9" s="136"/>
      <c r="Z9" s="136"/>
    </row>
    <row r="10" spans="1:27" x14ac:dyDescent="0.25">
      <c r="A10" t="s">
        <v>6</v>
      </c>
      <c r="B10" s="1">
        <v>1794645</v>
      </c>
      <c r="J10" t="s">
        <v>6</v>
      </c>
      <c r="K10" s="1">
        <v>0</v>
      </c>
      <c r="S10" s="136"/>
      <c r="T10" s="136"/>
      <c r="U10" s="136"/>
      <c r="V10" s="136"/>
      <c r="W10" s="136"/>
      <c r="X10" s="136"/>
      <c r="Y10" s="136"/>
      <c r="Z10" s="136"/>
    </row>
    <row r="11" spans="1:27" x14ac:dyDescent="0.25">
      <c r="A11" t="s">
        <v>5</v>
      </c>
      <c r="B11" s="1">
        <v>710482.5</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10331933.336300001</v>
      </c>
    </row>
    <row r="14" spans="1:27" x14ac:dyDescent="0.25">
      <c r="A14" t="s">
        <v>76</v>
      </c>
      <c r="B14" s="1">
        <v>0</v>
      </c>
      <c r="J14" t="s">
        <v>76</v>
      </c>
      <c r="K14" s="1">
        <v>0</v>
      </c>
    </row>
    <row r="15" spans="1:27" x14ac:dyDescent="0.25">
      <c r="A15" s="12" t="s">
        <v>77</v>
      </c>
      <c r="B15" s="13">
        <v>18700456.590356492</v>
      </c>
      <c r="J15" s="12" t="s">
        <v>77</v>
      </c>
      <c r="K15" s="13">
        <v>15117424.956300002</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541320</v>
      </c>
      <c r="J22" t="s">
        <v>4</v>
      </c>
      <c r="K22" s="1">
        <v>80106</v>
      </c>
      <c r="S22" s="136"/>
      <c r="T22" s="136"/>
      <c r="U22" s="136"/>
      <c r="V22" s="136"/>
      <c r="W22" s="136"/>
      <c r="X22" s="136"/>
      <c r="Y22" s="136"/>
      <c r="Z22" s="136"/>
    </row>
    <row r="23" spans="1:26" x14ac:dyDescent="0.25">
      <c r="A23" t="s">
        <v>8</v>
      </c>
      <c r="B23" s="1">
        <v>196228.5</v>
      </c>
      <c r="J23" t="s">
        <v>8</v>
      </c>
      <c r="K23" s="1">
        <v>930030.15000000026</v>
      </c>
      <c r="S23" s="136"/>
      <c r="T23" s="136"/>
      <c r="U23" s="136"/>
      <c r="V23" s="136"/>
      <c r="W23" s="136"/>
      <c r="X23" s="136"/>
      <c r="Y23" s="136"/>
      <c r="Z23" s="136"/>
    </row>
    <row r="24" spans="1:26" ht="14.45" customHeight="1" x14ac:dyDescent="0.25">
      <c r="A24" t="s">
        <v>9</v>
      </c>
      <c r="B24" s="1">
        <v>12871840.590356492</v>
      </c>
      <c r="J24" t="s">
        <v>9</v>
      </c>
      <c r="K24" s="1">
        <v>0</v>
      </c>
      <c r="S24" s="136"/>
      <c r="T24" s="136"/>
      <c r="U24" s="136"/>
      <c r="V24" s="136"/>
      <c r="W24" s="136"/>
      <c r="X24" s="136"/>
      <c r="Y24" s="136"/>
      <c r="Z24" s="136"/>
    </row>
    <row r="25" spans="1:26" x14ac:dyDescent="0.25">
      <c r="A25" t="s">
        <v>7</v>
      </c>
      <c r="B25" s="1">
        <v>811980</v>
      </c>
      <c r="J25" t="s">
        <v>7</v>
      </c>
      <c r="K25" s="1">
        <v>2883498.13</v>
      </c>
      <c r="S25" s="136"/>
      <c r="T25" s="136"/>
      <c r="U25" s="136"/>
      <c r="V25" s="136"/>
      <c r="W25" s="136"/>
      <c r="X25" s="136"/>
      <c r="Y25" s="136"/>
      <c r="Z25" s="136"/>
    </row>
    <row r="26" spans="1:26" ht="14.45" customHeight="1" x14ac:dyDescent="0.25">
      <c r="A26" t="s">
        <v>3</v>
      </c>
      <c r="B26" s="1">
        <v>1773960</v>
      </c>
      <c r="J26" t="s">
        <v>3</v>
      </c>
      <c r="K26" s="1">
        <v>625396</v>
      </c>
      <c r="S26" s="136"/>
      <c r="T26" s="136"/>
      <c r="U26" s="136"/>
      <c r="V26" s="136"/>
      <c r="W26" s="136"/>
      <c r="X26" s="136"/>
      <c r="Y26" s="136"/>
      <c r="Z26" s="136"/>
    </row>
    <row r="27" spans="1:26" x14ac:dyDescent="0.25">
      <c r="A27" t="s">
        <v>6</v>
      </c>
      <c r="B27" s="1">
        <v>1794645</v>
      </c>
      <c r="J27" t="s">
        <v>6</v>
      </c>
      <c r="K27" s="1">
        <v>0</v>
      </c>
      <c r="S27" s="136"/>
      <c r="T27" s="136"/>
      <c r="U27" s="136"/>
      <c r="V27" s="136"/>
      <c r="W27" s="136"/>
      <c r="X27" s="136"/>
      <c r="Y27" s="136"/>
      <c r="Z27" s="136"/>
    </row>
    <row r="28" spans="1:26" x14ac:dyDescent="0.25">
      <c r="A28" t="s">
        <v>5</v>
      </c>
      <c r="B28" s="1">
        <v>710482.5</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10637555.136387754</v>
      </c>
    </row>
    <row r="31" spans="1:26" x14ac:dyDescent="0.25">
      <c r="A31" t="s">
        <v>76</v>
      </c>
      <c r="B31" s="1">
        <v>0</v>
      </c>
      <c r="J31" t="s">
        <v>76</v>
      </c>
      <c r="K31" s="1">
        <v>0</v>
      </c>
    </row>
    <row r="32" spans="1:26" x14ac:dyDescent="0.25">
      <c r="A32" s="12" t="s">
        <v>77</v>
      </c>
      <c r="B32" s="13">
        <v>18700456.590356492</v>
      </c>
      <c r="J32" s="12" t="s">
        <v>77</v>
      </c>
      <c r="K32" s="13">
        <v>15156585.416387755</v>
      </c>
    </row>
    <row r="35" spans="1:15" x14ac:dyDescent="0.25">
      <c r="B35" t="s">
        <v>79</v>
      </c>
      <c r="C35" t="s">
        <v>80</v>
      </c>
      <c r="D35" t="s">
        <v>24</v>
      </c>
      <c r="H35" t="s">
        <v>80</v>
      </c>
      <c r="I35" t="s">
        <v>24</v>
      </c>
    </row>
    <row r="36" spans="1:15" x14ac:dyDescent="0.25">
      <c r="A36" t="s">
        <v>128</v>
      </c>
      <c r="B36" s="14">
        <v>33817881.546656489</v>
      </c>
      <c r="C36" s="14">
        <v>18700456.590356492</v>
      </c>
      <c r="D36" s="14">
        <v>15117424.956300002</v>
      </c>
      <c r="G36" t="s">
        <v>128</v>
      </c>
      <c r="H36" s="15">
        <v>0.55297540044182247</v>
      </c>
      <c r="I36" s="15">
        <v>0.44702459955817764</v>
      </c>
    </row>
    <row r="37" spans="1:15" x14ac:dyDescent="0.25">
      <c r="A37" t="s">
        <v>127</v>
      </c>
      <c r="B37" s="14">
        <v>33857042.006744251</v>
      </c>
      <c r="C37" s="14">
        <v>18700456.590356492</v>
      </c>
      <c r="D37" s="14">
        <v>15156585.416387755</v>
      </c>
      <c r="G37" t="s">
        <v>127</v>
      </c>
      <c r="H37" s="15">
        <v>0.5523358061413457</v>
      </c>
      <c r="I37" s="15">
        <v>0.44766419385865414</v>
      </c>
    </row>
    <row r="38" spans="1:15" x14ac:dyDescent="0.25">
      <c r="O38" s="17">
        <v>9093951249832.6523</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135428.16</v>
      </c>
      <c r="J11" s="19"/>
      <c r="K11" s="19"/>
    </row>
    <row r="12" spans="2:57" ht="14.45" customHeight="1" thickBot="1" x14ac:dyDescent="0.25">
      <c r="B12" s="19"/>
      <c r="C12" s="19"/>
      <c r="D12" s="19"/>
      <c r="E12" s="19"/>
      <c r="F12" s="19"/>
      <c r="G12" s="44" t="s">
        <v>93</v>
      </c>
      <c r="H12" s="45" t="s">
        <v>94</v>
      </c>
      <c r="I12" s="46">
        <v>2399360</v>
      </c>
      <c r="J12" s="19"/>
      <c r="K12" s="19"/>
    </row>
    <row r="13" spans="2:57" ht="14.45" customHeight="1" thickBot="1" x14ac:dyDescent="0.25">
      <c r="B13" s="19"/>
      <c r="C13" s="19"/>
      <c r="D13" s="19"/>
      <c r="E13" s="19"/>
      <c r="F13" s="19"/>
      <c r="G13" s="44" t="s">
        <v>95</v>
      </c>
      <c r="H13" s="45" t="s">
        <v>94</v>
      </c>
      <c r="I13" s="46">
        <v>3695478.13</v>
      </c>
      <c r="J13" s="19"/>
      <c r="K13" s="19"/>
    </row>
    <row r="14" spans="2:57" ht="14.45" customHeight="1" thickBot="1" x14ac:dyDescent="0.25">
      <c r="B14" s="19"/>
      <c r="C14" s="19"/>
      <c r="D14" s="19"/>
      <c r="E14" s="19"/>
      <c r="F14" s="19"/>
      <c r="G14" s="44" t="s">
        <v>96</v>
      </c>
      <c r="H14" s="45" t="s">
        <v>97</v>
      </c>
      <c r="I14" s="47">
        <v>0.25</v>
      </c>
      <c r="J14" s="19"/>
      <c r="K14" s="19"/>
    </row>
    <row r="15" spans="2:57" ht="14.45" customHeight="1" thickBot="1" x14ac:dyDescent="0.25">
      <c r="B15" s="19"/>
      <c r="C15" s="19"/>
      <c r="D15" s="19"/>
      <c r="E15" s="19"/>
      <c r="F15" s="19"/>
      <c r="G15" s="44" t="s">
        <v>98</v>
      </c>
      <c r="H15" s="45" t="s">
        <v>67</v>
      </c>
      <c r="I15" s="48">
        <v>28.371972269282843</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135428.16</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194.7465600011044</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173.8518</v>
      </c>
      <c r="AT30" s="101">
        <v>250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43462.95</v>
      </c>
      <c r="AV39" s="103">
        <v>173.85</v>
      </c>
      <c r="AW39" s="104">
        <v>0.85456055839559575</v>
      </c>
    </row>
    <row r="40" spans="2:49" ht="14.45" customHeight="1" x14ac:dyDescent="0.2">
      <c r="B40" s="19"/>
      <c r="C40" s="49"/>
      <c r="D40" s="53" t="s">
        <v>109</v>
      </c>
      <c r="E40" s="163">
        <v>130388.84999999999</v>
      </c>
      <c r="F40" s="163">
        <v>139081.43999999997</v>
      </c>
      <c r="G40" s="163">
        <v>147774.03</v>
      </c>
      <c r="H40" s="163">
        <v>156466.62</v>
      </c>
      <c r="I40" s="163">
        <v>165159.21</v>
      </c>
      <c r="J40" s="164">
        <v>173851.8</v>
      </c>
      <c r="K40" s="163">
        <v>182544.38999999998</v>
      </c>
      <c r="L40" s="163">
        <v>191236.97999999998</v>
      </c>
      <c r="M40" s="163">
        <v>199929.56999999998</v>
      </c>
      <c r="N40" s="163">
        <v>208622.16</v>
      </c>
      <c r="O40" s="163">
        <v>217314.75</v>
      </c>
      <c r="AT40" s="21" t="s">
        <v>62</v>
      </c>
      <c r="AU40" s="102">
        <v>33857.040000000001</v>
      </c>
      <c r="AV40" s="103">
        <v>135.43</v>
      </c>
      <c r="AW40" s="104">
        <v>1.0011579673237945</v>
      </c>
    </row>
    <row r="41" spans="2:49" x14ac:dyDescent="0.2">
      <c r="B41" s="19"/>
      <c r="C41" s="54">
        <v>-0.2</v>
      </c>
      <c r="D41" s="55">
        <v>145.35</v>
      </c>
      <c r="E41" s="56">
        <v>-0.78646081872358142</v>
      </c>
      <c r="F41" s="56">
        <v>-0.67480701755335748</v>
      </c>
      <c r="G41" s="56">
        <v>-0.57628895769727762</v>
      </c>
      <c r="H41" s="56">
        <v>-0.48871734893631769</v>
      </c>
      <c r="I41" s="56">
        <v>-0.41036380425545882</v>
      </c>
      <c r="J41" s="56">
        <v>-0.33984561404268604</v>
      </c>
      <c r="K41" s="56">
        <v>-0.27604344194541525</v>
      </c>
      <c r="L41" s="56">
        <v>-0.21804146731153271</v>
      </c>
      <c r="M41" s="56">
        <v>-0.165083142645814</v>
      </c>
      <c r="N41" s="56">
        <v>-0.11653801170223826</v>
      </c>
      <c r="O41" s="56">
        <v>-7.1876491234148715E-2</v>
      </c>
      <c r="AT41" s="21" t="s">
        <v>61</v>
      </c>
      <c r="AU41" s="102">
        <v>9605.91</v>
      </c>
      <c r="AV41" s="103"/>
      <c r="AW41" s="104">
        <v>0.28371972269282841</v>
      </c>
    </row>
    <row r="42" spans="2:49" x14ac:dyDescent="0.2">
      <c r="B42" s="19"/>
      <c r="C42" s="54">
        <v>-0.15</v>
      </c>
      <c r="D42" s="55">
        <v>181.6875</v>
      </c>
      <c r="E42" s="56">
        <v>-0.42916865497886514</v>
      </c>
      <c r="F42" s="56">
        <v>-0.33984561404268604</v>
      </c>
      <c r="G42" s="56">
        <v>-0.26103116615782201</v>
      </c>
      <c r="H42" s="56">
        <v>-0.19097387914905412</v>
      </c>
      <c r="I42" s="56">
        <v>-0.12829104340436706</v>
      </c>
      <c r="J42" s="56">
        <v>-7.1876491234148715E-2</v>
      </c>
      <c r="K42" s="56">
        <v>-2.0834753556332224E-2</v>
      </c>
      <c r="L42" s="56">
        <v>2.5566826150773787E-2</v>
      </c>
      <c r="M42" s="56">
        <v>6.793348588334884E-2</v>
      </c>
      <c r="N42" s="56">
        <v>0.10676959063820948</v>
      </c>
      <c r="O42" s="56">
        <v>0.14249880701268108</v>
      </c>
    </row>
    <row r="43" spans="2:49" x14ac:dyDescent="0.2">
      <c r="B43" s="19"/>
      <c r="C43" s="54">
        <v>-0.1</v>
      </c>
      <c r="D43" s="55">
        <v>213.75</v>
      </c>
      <c r="E43" s="56">
        <v>-0.21479335673203528</v>
      </c>
      <c r="F43" s="56">
        <v>-0.13886877193628311</v>
      </c>
      <c r="G43" s="56">
        <v>-7.187649123414859E-2</v>
      </c>
      <c r="H43" s="56">
        <v>-1.232779727669603E-2</v>
      </c>
      <c r="I43" s="56">
        <v>4.0952613106288047E-2</v>
      </c>
      <c r="J43" s="56">
        <v>8.890498245097353E-2</v>
      </c>
      <c r="K43" s="56">
        <v>0.13229045947711771</v>
      </c>
      <c r="L43" s="56">
        <v>0.17173180222815773</v>
      </c>
      <c r="M43" s="56">
        <v>0.20774346300084659</v>
      </c>
      <c r="N43" s="56">
        <v>0.24075415204247802</v>
      </c>
      <c r="O43" s="56">
        <v>0.27112398596077897</v>
      </c>
      <c r="AU43" s="21">
        <v>97142.599999999991</v>
      </c>
    </row>
    <row r="44" spans="2:49" x14ac:dyDescent="0.2">
      <c r="B44" s="19"/>
      <c r="C44" s="54">
        <v>-0.05</v>
      </c>
      <c r="D44" s="55">
        <v>237.5</v>
      </c>
      <c r="E44" s="56">
        <v>-9.3314021058831798E-2</v>
      </c>
      <c r="F44" s="56">
        <v>-2.49818947426548E-2</v>
      </c>
      <c r="G44" s="56">
        <v>3.5311157889266184E-2</v>
      </c>
      <c r="H44" s="56">
        <v>8.890498245097371E-2</v>
      </c>
      <c r="I44" s="56">
        <v>0.13685735179565922</v>
      </c>
      <c r="J44" s="56">
        <v>0.18001448420587621</v>
      </c>
      <c r="K44" s="56">
        <v>0.21906141352940597</v>
      </c>
      <c r="L44" s="56">
        <v>0.25455862200534202</v>
      </c>
      <c r="M44" s="56">
        <v>0.28696911670076186</v>
      </c>
      <c r="N44" s="56">
        <v>0.31667873683823017</v>
      </c>
      <c r="O44" s="56">
        <v>0.344011587364701</v>
      </c>
      <c r="AU44" s="21">
        <v>96042.77919999999</v>
      </c>
    </row>
    <row r="45" spans="2:49" x14ac:dyDescent="0.2">
      <c r="B45" s="19"/>
      <c r="C45" s="51" t="s">
        <v>107</v>
      </c>
      <c r="D45" s="57">
        <v>250</v>
      </c>
      <c r="E45" s="56">
        <v>-3.864832000589017E-2</v>
      </c>
      <c r="F45" s="56">
        <v>2.6267199994477842E-2</v>
      </c>
      <c r="G45" s="56">
        <v>8.3545599994802849E-2</v>
      </c>
      <c r="H45" s="56">
        <v>0.1344597333284249</v>
      </c>
      <c r="I45" s="56">
        <v>0.18001448420587621</v>
      </c>
      <c r="J45" s="56">
        <v>0.22101375999558237</v>
      </c>
      <c r="K45" s="56">
        <v>0.2581083428529356</v>
      </c>
      <c r="L45" s="56">
        <v>0.29183069090507485</v>
      </c>
      <c r="M45" s="56">
        <v>0.32262066086572377</v>
      </c>
      <c r="N45" s="56">
        <v>0.35084479999631868</v>
      </c>
      <c r="O45" s="56">
        <v>0.37681100799646594</v>
      </c>
    </row>
    <row r="46" spans="2:49" ht="14.45" customHeight="1" x14ac:dyDescent="0.2">
      <c r="B46" s="19"/>
      <c r="C46" s="54">
        <v>0.05</v>
      </c>
      <c r="D46" s="55">
        <v>262.5</v>
      </c>
      <c r="E46" s="56">
        <v>1.0811123803914056E-2</v>
      </c>
      <c r="F46" s="56">
        <v>7.2635428566169474E-2</v>
      </c>
      <c r="G46" s="56">
        <v>0.12718628570933618</v>
      </c>
      <c r="H46" s="56">
        <v>0.17567593650326183</v>
      </c>
      <c r="I46" s="56">
        <v>0.21906141352940597</v>
      </c>
      <c r="J46" s="56">
        <v>0.2581083428529356</v>
      </c>
      <c r="K46" s="56">
        <v>0.29343651700279583</v>
      </c>
      <c r="L46" s="56">
        <v>0.32555303895721421</v>
      </c>
      <c r="M46" s="56">
        <v>0.35487681987211789</v>
      </c>
      <c r="N46" s="56">
        <v>0.38175695237744639</v>
      </c>
      <c r="O46" s="56">
        <v>0.40648667428234858</v>
      </c>
    </row>
    <row r="47" spans="2:49" x14ac:dyDescent="0.2">
      <c r="B47" s="19"/>
      <c r="C47" s="54">
        <v>0.1</v>
      </c>
      <c r="D47" s="55">
        <v>288.75</v>
      </c>
      <c r="E47" s="56">
        <v>0.10073738527628558</v>
      </c>
      <c r="F47" s="56">
        <v>0.15694129869651766</v>
      </c>
      <c r="G47" s="56">
        <v>0.20653298700848741</v>
      </c>
      <c r="H47" s="56">
        <v>0.25061448773023803</v>
      </c>
      <c r="I47" s="56">
        <v>0.2900558304812782</v>
      </c>
      <c r="J47" s="56">
        <v>0.32555303895721421</v>
      </c>
      <c r="K47" s="56">
        <v>0.35766956091163254</v>
      </c>
      <c r="L47" s="56">
        <v>0.38686639905201292</v>
      </c>
      <c r="M47" s="56">
        <v>0.41352438170192535</v>
      </c>
      <c r="N47" s="56">
        <v>0.43796086579767857</v>
      </c>
      <c r="O47" s="56">
        <v>0.46044243116577138</v>
      </c>
    </row>
    <row r="48" spans="2:49" x14ac:dyDescent="0.2">
      <c r="B48" s="19"/>
      <c r="C48" s="54">
        <v>0.15</v>
      </c>
      <c r="D48" s="55">
        <v>332.0625</v>
      </c>
      <c r="E48" s="56">
        <v>0.21803250893590054</v>
      </c>
      <c r="F48" s="56">
        <v>0.2669054771274067</v>
      </c>
      <c r="G48" s="56">
        <v>0.31002868435520642</v>
      </c>
      <c r="H48" s="56">
        <v>0.34836042411325047</v>
      </c>
      <c r="I48" s="56">
        <v>0.38265724389676353</v>
      </c>
      <c r="J48" s="56">
        <v>0.4135243817019254</v>
      </c>
      <c r="K48" s="56">
        <v>0.4414517920970718</v>
      </c>
      <c r="L48" s="56">
        <v>0.46684034700175037</v>
      </c>
      <c r="M48" s="56">
        <v>0.49002120147993516</v>
      </c>
      <c r="N48" s="56">
        <v>0.51127031808493784</v>
      </c>
      <c r="O48" s="56">
        <v>0.53081950536154032</v>
      </c>
    </row>
    <row r="49" spans="2:45" ht="15" thickBot="1" x14ac:dyDescent="0.25">
      <c r="B49" s="19"/>
      <c r="C49" s="54">
        <v>0.2</v>
      </c>
      <c r="D49" s="58">
        <v>398.47500000000002</v>
      </c>
      <c r="E49" s="56">
        <v>0.34836042411325047</v>
      </c>
      <c r="F49" s="56">
        <v>0.38908789760617229</v>
      </c>
      <c r="G49" s="56">
        <v>0.42502390362933873</v>
      </c>
      <c r="H49" s="56">
        <v>0.4569670200943754</v>
      </c>
      <c r="I49" s="56">
        <v>0.48554770324730306</v>
      </c>
      <c r="J49" s="56">
        <v>0.51127031808493784</v>
      </c>
      <c r="K49" s="56">
        <v>0.5345431600808932</v>
      </c>
      <c r="L49" s="56">
        <v>0.55570028916812531</v>
      </c>
      <c r="M49" s="56">
        <v>0.57501766789994591</v>
      </c>
      <c r="N49" s="56">
        <v>0.5927252650707816</v>
      </c>
      <c r="O49" s="56">
        <v>0.60901625446795027</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250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135271.51999999999</v>
      </c>
      <c r="BA66" s="21" t="s">
        <v>65</v>
      </c>
    </row>
    <row r="67" spans="2:55" x14ac:dyDescent="0.2">
      <c r="B67" s="19"/>
      <c r="C67" s="19"/>
      <c r="D67" s="19"/>
      <c r="E67" s="19"/>
      <c r="F67" s="19"/>
      <c r="G67" s="19"/>
      <c r="H67" s="19"/>
      <c r="I67" s="19"/>
      <c r="J67" s="19"/>
      <c r="K67" s="19"/>
      <c r="AS67" s="21" t="s">
        <v>11</v>
      </c>
      <c r="AT67" s="102">
        <v>50860</v>
      </c>
      <c r="AU67" s="103">
        <v>203.44</v>
      </c>
      <c r="AV67" s="104">
        <v>1</v>
      </c>
      <c r="AX67" s="21" t="s">
        <v>64</v>
      </c>
      <c r="AZ67" s="73">
        <v>166.23023987416437</v>
      </c>
      <c r="BA67" s="21" t="s">
        <v>63</v>
      </c>
    </row>
    <row r="68" spans="2:55" x14ac:dyDescent="0.2">
      <c r="B68" s="19"/>
      <c r="C68" s="19"/>
      <c r="D68" s="19"/>
      <c r="E68" s="19"/>
      <c r="F68" s="19"/>
      <c r="G68" s="19"/>
      <c r="H68" s="19"/>
      <c r="I68" s="19"/>
      <c r="J68" s="19"/>
      <c r="K68" s="19"/>
      <c r="AS68" s="21" t="s">
        <v>62</v>
      </c>
      <c r="AT68" s="102">
        <v>33817.879999999997</v>
      </c>
      <c r="AU68" s="103">
        <v>135.27000000000001</v>
      </c>
      <c r="AV68" s="104">
        <v>0.66492095949665742</v>
      </c>
    </row>
    <row r="69" spans="2:55" x14ac:dyDescent="0.2">
      <c r="B69" s="19"/>
      <c r="C69" s="19"/>
      <c r="D69" s="19"/>
      <c r="E69" s="19"/>
      <c r="F69" s="19"/>
      <c r="G69" s="19"/>
      <c r="H69" s="19"/>
      <c r="I69" s="19"/>
      <c r="J69" s="19"/>
      <c r="K69" s="19"/>
      <c r="AS69" s="21" t="s">
        <v>61</v>
      </c>
      <c r="AT69" s="102">
        <v>17042.12</v>
      </c>
      <c r="AU69" s="103"/>
      <c r="AV69" s="104">
        <v>0.50393815342653059</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203.44</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152.57999999999998</v>
      </c>
      <c r="AU86" s="107">
        <v>162.75200000000001</v>
      </c>
      <c r="AV86" s="107">
        <v>172.92400000000001</v>
      </c>
      <c r="AW86" s="107">
        <v>183.096</v>
      </c>
      <c r="AX86" s="107">
        <v>193.268</v>
      </c>
      <c r="AY86" s="108">
        <v>203.44</v>
      </c>
      <c r="AZ86" s="107">
        <v>213.61199999999999</v>
      </c>
      <c r="BA86" s="107">
        <v>223.78399999999999</v>
      </c>
      <c r="BB86" s="107">
        <v>233.95599999999999</v>
      </c>
      <c r="BC86" s="107">
        <v>244.12799999999999</v>
      </c>
      <c r="BD86" s="107">
        <v>254.3</v>
      </c>
    </row>
    <row r="87" spans="2:56" x14ac:dyDescent="0.2">
      <c r="B87" s="19"/>
      <c r="C87" s="19"/>
      <c r="D87" s="19"/>
      <c r="E87" s="19"/>
      <c r="F87" s="19"/>
      <c r="G87" s="19"/>
      <c r="H87" s="19"/>
      <c r="I87" s="19"/>
      <c r="J87" s="19"/>
      <c r="K87" s="19"/>
      <c r="AR87" s="21">
        <v>-0.2</v>
      </c>
      <c r="AS87" s="107">
        <v>145.35</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181.6875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213.75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237.5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250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262.5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288.75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332.0625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398.47500000000002</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2024-05-16T19:49:57Z</dcterms:modified>
</cp:coreProperties>
</file>