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34497424-A238-4665-ADF2-26BDBAB60F11}"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<sst xmlns="http://schemas.openxmlformats.org/spreadsheetml/2006/main" count="350" uniqueCount="161">
  <si>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</si>
  <si>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</si>
  <si>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</si>
  <si>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</si>
  <si>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</si>
  <si>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</si>
  <si>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</si>
  <si>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</si>
  <si>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</si>
  <si>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</si>
  <si>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</si>
  <si>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</si>
  <si>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</si>
  <si>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</si>
  <si>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</si>
  <si>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</si>
  <si>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</si>
  <si>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</si>
  <si>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</si>
  <si>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</si>
  <si>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</si>
  <si>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</si>
  <si>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</si>
  <si>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</si>
  <si>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</si>
  <si>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</si>
  <si>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</si>
  <si>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</si>
  <si>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</si>
  <si>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</si>
  <si>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</si>
  <si>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</si>
  <si>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</si>
  <si>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</si>
  <si>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</si>
  <si>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</si>
  <si>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</si>
  <si>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</si>
  <si>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</si>
  <si>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</si>
  <si>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</si>
  <si>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</si>
  <si>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</si>
  <si>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</si>
  <si>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</si>
  <si>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</si>
  <si>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</si>
  <si>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</si>
  <si>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</si>
  <si>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</si>
  <si>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</si>
  <si>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</si>
  <si>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</si>
  <si>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</si>
  <si>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</si>
  <si>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</si>
  <si>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</si>
  <si>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</si>
  <si>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</si>
  <si>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</si>
  <si>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</si>
  <si>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</si>
  <si>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</si>
  <si>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</si>
  <si>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</si>
  <si>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</si>
  <si>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</si>
  <si>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</si>
  <si>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</si>
  <si>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</si>
  <si>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</si>
  <si>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</si>
  <si>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</si>
  <si>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</si>
  <si>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</si>
  <si>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</si>
  <si>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</si>
  <si>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</si>
  <si>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</si>
  <si>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</si>
  <si>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</si>
  <si>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</si>
  <si>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</si>
  <si>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</si>
  <si>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</si>
  <si>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</si>
  <si>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</si>
  <si>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</si>
  <si>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</si>
  <si>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</si>
  <si>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</si>
  <si>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</si>
  <si>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</si>
  <si>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</si>
  <si>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</si>
  <si>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</si>
  <si>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</si>
  <si>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</si>
  <si>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</si>
  <si>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</si>
  <si>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</si>
  <si>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</si>
  <si>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</si>
  <si>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</si>
  <si>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</si>
  <si>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</si>
  <si>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</si>
  <si>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</si>
  <si>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</si>
  <si>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</si>
  <si>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</si>
  <si>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</si>
  <si>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</si>
  <si>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</si>
  <si>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</si>
  <si>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</si>
  <si>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</si>
  <si>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</si>
  <si>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</si>
  <si>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</si>
  <si>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</si>
  <si>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</si>
  <si>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</si>
  <si>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</si>
  <si>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PEPINO COHOMBRO COHOMBRO SANTANDER CONFINES</t>
  </si>
  <si>
    <t>Santander</t>
  </si>
  <si>
    <t>Material de propagacion: Colino/Plántula // Distancia de siembra: 0,5 x 1,2 // Densidad de siembra - Plantas/Ha.: 16.667 // Duracion del ciclo: 2 meses // Productividad/Ha/Ciclo: 55.000 kg // Inicio de Produccion desde la siembra: mes 2  // Duracion de la etapa productiva: 1 meses // Productividad promedio en etapa productiva  // Cultivo asociado: NA // Productividad promedio etapa productiva: 55.000 kg // % Rendimiento 1ra. Calidad: 80 // % Rendimiento 2da. Calidad: 20 // Precio de venta ponderado por calidad: $1.215 // Valor Jornal: $55.981 // Otros: NA</t>
  </si>
  <si>
    <t>2024 Q1</t>
  </si>
  <si>
    <t>2018 Q1</t>
  </si>
  <si>
    <t>El presente documento corresponde a una actualización del documento PDF de la AgroGuía correspondiente a Pepino Cohombro Cohombro Santander Confines publicada en la página web, y consta de las siguientes partes:</t>
  </si>
  <si>
    <t>- Flujo anualizado de los ingresos (precio y rendimiento) y los costos de producción para una hectárea de
Pepino Cohombro Cohombro Santander Confines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</si>
  <si>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Pepino Cohombro Cohombro Santander Confines.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</si>
  <si>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</si>
  <si>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</si>
  <si>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</si>
  <si>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</si>
  <si>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Pepino Cohombro Cohombro Santander Confines. La participación se encuentra actualizada al 2024 Q1.</t>
  </si>
  <si>
    <t>Sostenimiento Ciclo ***</t>
  </si>
  <si>
    <t>Sub Total Ingresos millones [(CxG)+(DxH)]</t>
  </si>
  <si>
    <t>** Los costos de instalación comprenden tanto los gastos relacionados con la mano de obra como aquellos asociados con los insumos necesarios hasta completar la siembra de las plantas. Para el caso de Pepino Cohombro Cohombro Santander Confines, en lo que respecta a la mano de obra incluye actividades como la preparación del terreno, la siembra, el trazado y el ahoyado, entre otras, y ascienden a un total de $3,5 millones de pesos (equivalente a 63 jornales). En cuanto a los insumos, se incluyen los gastos relacionados con el material vegetal y las enmiendas, que en conjunto ascienden a  $5,8 millones.</t>
  </si>
  <si>
    <t>*** Los costos de sostenimiento del ciclo comprenden tanto los gastos relacionados con la mano de obra como aquellos asociados con los insumos necesarios desde el momento de la siembra de las plantas hasta finalizar el ciclo. Para el caso de Pepino Cohombro Cohombro Santander Confines, en lo que respecta a la mano de obra incluye actividades como la fertilización, riego, control de malezas, plagas y enfermedades, entre otras, y ascienden a un total de $11,2 millones de pesos (equivalente a 200 jornales). En cuanto a los insumos, se incluyen los fertilizantes, plaguicidas, transportes, entre otras, que en conjunto ascienden a  $26,7 millones.</t>
  </si>
  <si>
    <t>Nota 1: en caso de utilizar esta información para el desarrollo de otras publicaciones, por favor citar FINAGRO, "Agro Guía - Marcos de Referencia Agroeconómicos"</t>
  </si>
  <si>
    <t>Los costos totales del ciclo para esta actualización (2024 Q1) equivalen a $47,3 millones, en comparación con los costos del marco original que ascienden a $25,0 millones, (mes de publicación del marco: enero - 2018).
La rentabilidad actualizada (2024 Q1) subió frente a la rentabilidad de la primera AgroGuía, pasando del 16,4% al 41,4%. Mientras que el crecimiento de los costos fue del 188,7%, el crecimiento de los ingresos fue del 229,2%.</t>
  </si>
  <si>
    <t>En cuanto a los costos de mano de obra de la AgroGuía actualizada, se destaca la participación de cosecha y beneficio seguido de instalación, que representan el 30% y el 24% del costo total, respectivamente. En cuanto a los costos de insumos, se destaca la participación de transporte seguido de instalación, que representan el 44% y el 18% del costo total, respectivamente.</t>
  </si>
  <si>
    <t>subió</t>
  </si>
  <si>
    <t>A continuación, se presenta la desagregación de los costos de mano de obra e insumos según las diferentes actividades vinculadas a la producción de PEPINO COHOMBRO COHOMBRO SANTANDER CONFINES</t>
  </si>
  <si>
    <t>En cuanto a los costos de mano de obra, se destaca la participación de cosecha y beneficio segido por instalación que representan el 30% y el 24% del costo total, respectivamente. En cuanto a los costos de insumos, se destaca la participación de transporte segido por instalación que representan el 40% y el 19% del costo total, respectivamente.</t>
  </si>
  <si>
    <t>En cuanto a los costos de mano de obra, se destaca la participación de cosecha y beneficio segido por instalación que representan el 30% y el 24% del costo total, respectivamente. En cuanto a los costos de insumos, se destaca la participación de transporte segido por instalación que representan el 44% y el 18% del costo total, respectivamente.</t>
  </si>
  <si>
    <t>En cuanto a los costos de mano de obra, se destaca la participación de cosecha y beneficio segido por instalación que representan el 30% y el 24% del costo total, respectivamente.</t>
  </si>
  <si>
    <t>En cuanto a los costos de insumos, se destaca la participación de transporte segido por instalación que representan el 44% y el 18% del costo total, respectivamente.</t>
  </si>
  <si>
    <t>En cuanto a los costos de insumos, se destaca la participación de transporte segido por instalación que representan el 40% y el 19% del costo total, respectivamente.</t>
  </si>
  <si>
    <t>En cuanto a los costos de mano de obra, se destaca la participación de cosecha y beneficio segido por instalación que representan el 30% y el 24% del costo total, respectivamente.En cuanto a los costos de insumos, se destaca la participación de transporte segido por instalación que representan el 40% y el 19% del costo total, respectivamente.</t>
  </si>
  <si>
    <t>De acuerdo con el comportamiento histórico del sistema productivo, se efectuó un análisis de sensibilidad del margen de utilidad obtenido en la producción de PEPINO COHOMBRO COHOMBRO SANTANDER CONFINES, frente a diferentes escenarios de variación de precios de venta en finca y rendimientos probables (kg/ha).</t>
  </si>
  <si>
    <t>Con un precio ponderado de COP $ 1.215/kg y con un rendimiento por hectárea de 55.000 kg por ciclo; el margen de utilidad obtenido en la producción de pepino cohombro es del 41%.</t>
  </si>
  <si>
    <t>El precio mínimo ponderado para cubrir los costos de producción, con un rendimiento de 55.000 kg para todo el ciclo de producción, es COP $ 859/kg.</t>
  </si>
  <si>
    <t>El rendimiento mínimo por ha/ciclo para cubrir los costos de producción, con un precio ponderado de COP $ 1.215, es de 38.905 kg/ha para todo el ciclo.</t>
  </si>
  <si>
    <t>El siguiente cuadro presenta diferentes escenarios de rentabilidad para el sistema productivo de PEPINO COHOMBRO COHOMBRO SANTANDER CONFINES, con respecto a diferentes niveles de productividad (kg./ha.) y precios ($/kg.).</t>
  </si>
  <si>
    <t>De acuerdo con el comportamiento histórico del sistema productivo, se efectuó un análisis de sensibilidad del margen de utilidad obtenido en la producción de PEPINO COHOMBRO COHOMBRO SANTANDER CONFINES, frente a diferentes escenarios de variación de precios de venta en finca y rendimientos probables (t/ha)</t>
  </si>
  <si>
    <t>Con un precio ponderado de COP $$ 530/kg y con un rendimiento por hectárea de 55.000 kg por ciclo; el margen de utilidad obtenido en la producción de pepino cohombro es del 16%.</t>
  </si>
  <si>
    <t>El precio mínimo ponderado para cubrir los costos de producción, con un rendimiento de 55.000 kg para todo el ciclo de producción, es COP $ 455/kg.</t>
  </si>
  <si>
    <t>El rendimiento mínimo por ha/ciclo para cubrir los costos de producción, con un precio ponderado de COP $ 530, es de 47.248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</si>
</sst>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Q1</c:v>
                </c:pt>
                <c:pt idx="1">
                  <c:v>2024 Q1</c:v>
                </c:pt>
              </c:strCache>
            </c:strRef>
          </c:cat>
          <c:val>
            <c:numRef>
              <c:f>'Análisis Comparativo y Part.'!$AQ$41:$AQ$42</c:f>
              <c:numCache>
                <c:formatCode>_(* #.##0_);_(* \(#.##0\);_(* "-"_);_(@_)</c:formatCode>
                <c:ptCount val="2"/>
                <c:pt idx="0">
                  <c:v>25041600</c:v>
                </c:pt>
                <c:pt idx="1">
                  <c:v>47254506.436048962</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Q1</c:v>
                </c:pt>
                <c:pt idx="1">
                  <c:v>2024 Q1</c:v>
                </c:pt>
              </c:strCache>
            </c:strRef>
          </c:cat>
          <c:val>
            <c:numRef>
              <c:f>'Análisis Comparativo y Part.'!$AR$41:$AR$42</c:f>
              <c:numCache>
                <c:formatCode>_(* #.##0_);_(* \(#.##0\);_(* "-"_);_(@_)</c:formatCode>
                <c:ptCount val="2"/>
                <c:pt idx="0">
                  <c:v>9205000</c:v>
                </c:pt>
                <c:pt idx="1">
                  <c:v>14723003</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Q1</c:v>
                </c:pt>
                <c:pt idx="1">
                  <c:v>2024 Q1</c:v>
                </c:pt>
              </c:strCache>
            </c:strRef>
          </c:cat>
          <c:val>
            <c:numRef>
              <c:f>'Análisis Comparativo y Part.'!$AS$41:$AS$42</c:f>
              <c:numCache>
                <c:formatCode>_(* #.##0_);_(* \(#.##0\);_(* "-"_);_(@_)</c:formatCode>
                <c:ptCount val="2"/>
                <c:pt idx="0">
                  <c:v>15836600</c:v>
                </c:pt>
                <c:pt idx="1">
                  <c:v>32531503.436048962</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Q1</c:v>
                </c:pt>
                <c:pt idx="1">
                  <c:v>2024 Q1</c:v>
                </c:pt>
              </c:strCache>
            </c:strRef>
          </c:cat>
          <c:val>
            <c:numRef>
              <c:f>Tortas!$H$36:$H$37</c:f>
              <c:numCache>
                <c:formatCode>0%</c:formatCode>
                <c:ptCount val="2"/>
                <c:pt idx="0">
                  <c:v>0.36758833301386495</c:v>
                </c:pt>
                <c:pt idx="1">
                  <c:v>0.311568231485501</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Q1</c:v>
                </c:pt>
                <c:pt idx="1">
                  <c:v>2024 Q1</c:v>
                </c:pt>
              </c:strCache>
            </c:strRef>
          </c:cat>
          <c:val>
            <c:numRef>
              <c:f>Tortas!$I$36:$I$37</c:f>
              <c:numCache>
                <c:formatCode>0%</c:formatCode>
                <c:ptCount val="2"/>
                <c:pt idx="0">
                  <c:v>0.63241166698613505</c:v>
                </c:pt>
                <c:pt idx="1">
                  <c:v>0.68843176851449894</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248964</c:v>
                </c:pt>
                <c:pt idx="1">
                  <c:v>2474550</c:v>
                </c:pt>
                <c:pt idx="2">
                  <c:v>2693186.998733643</c:v>
                </c:pt>
                <c:pt idx="3">
                  <c:v>3398461</c:v>
                </c:pt>
                <c:pt idx="4">
                  <c:v>5822326.4373153187</c:v>
                </c:pt>
                <c:pt idx="5">
                  <c:v>1464395</c:v>
                </c:pt>
                <c:pt idx="6">
                  <c:v>0</c:v>
                </c:pt>
                <c:pt idx="7">
                  <c:v>0</c:v>
                </c:pt>
                <c:pt idx="8">
                  <c:v>14275020</c:v>
                </c:pt>
                <c:pt idx="9">
                  <c:v>2154600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671772</c:v>
                </c:pt>
                <c:pt idx="1">
                  <c:v>1679430</c:v>
                </c:pt>
                <c:pt idx="2">
                  <c:v>4478480</c:v>
                </c:pt>
                <c:pt idx="3">
                  <c:v>1119620</c:v>
                </c:pt>
                <c:pt idx="4">
                  <c:v>3526803</c:v>
                </c:pt>
                <c:pt idx="5">
                  <c:v>2799050</c:v>
                </c:pt>
                <c:pt idx="6">
                  <c:v>0</c:v>
                </c:pt>
                <c:pt idx="7">
                  <c:v>0</c:v>
                </c:pt>
                <c:pt idx="8">
                  <c:v>0</c:v>
                </c:pt>
                <c:pt idx="9">
                  <c:v>447848</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Q1</c:v>
                </c:pt>
                <c:pt idx="1">
                  <c:v>2024 Q1</c:v>
                </c:pt>
              </c:strCache>
            </c:strRef>
          </c:cat>
          <c:val>
            <c:numRef>
              <c:f>'Análisis Comparativo y Part.'!$AW$41:$AW$42</c:f>
              <c:numCache>
                <c:formatCode>0%</c:formatCode>
                <c:ptCount val="2"/>
                <c:pt idx="0">
                  <c:v>0.36758833301386495</c:v>
                </c:pt>
                <c:pt idx="1">
                  <c:v>0.311568231485501</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Q1</c:v>
                </c:pt>
                <c:pt idx="1">
                  <c:v>2024 Q1</c:v>
                </c:pt>
              </c:strCache>
            </c:strRef>
          </c:cat>
          <c:val>
            <c:numRef>
              <c:f>'Análisis Comparativo y Part.'!$AX$41:$AX$42</c:f>
              <c:numCache>
                <c:formatCode>0%</c:formatCode>
                <c:ptCount val="2"/>
                <c:pt idx="0">
                  <c:v>0.63241166698613505</c:v>
                </c:pt>
                <c:pt idx="1">
                  <c:v>0.68843176851449894</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420000</c:v>
                </c:pt>
                <c:pt idx="1">
                  <c:v>1050000</c:v>
                </c:pt>
                <c:pt idx="2">
                  <c:v>2800000</c:v>
                </c:pt>
                <c:pt idx="3">
                  <c:v>700000</c:v>
                </c:pt>
                <c:pt idx="4">
                  <c:v>2205000</c:v>
                </c:pt>
                <c:pt idx="5">
                  <c:v>1750000</c:v>
                </c:pt>
                <c:pt idx="6">
                  <c:v>0</c:v>
                </c:pt>
                <c:pt idx="7">
                  <c:v>0</c:v>
                </c:pt>
                <c:pt idx="8">
                  <c:v>0</c:v>
                </c:pt>
                <c:pt idx="9">
                  <c:v>280000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180000</c:v>
                </c:pt>
                <c:pt idx="1">
                  <c:v>1669800</c:v>
                </c:pt>
                <c:pt idx="2">
                  <c:v>1200000</c:v>
                </c:pt>
                <c:pt idx="3">
                  <c:v>1876000</c:v>
                </c:pt>
                <c:pt idx="4">
                  <c:v>2938300</c:v>
                </c:pt>
                <c:pt idx="5">
                  <c:v>652500</c:v>
                </c:pt>
                <c:pt idx="6">
                  <c:v>0</c:v>
                </c:pt>
                <c:pt idx="7">
                  <c:v>0</c:v>
                </c:pt>
                <c:pt idx="8">
                  <c:v>6360000</c:v>
                </c:pt>
                <c:pt idx="9">
                  <c:v>960000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671772</c:v>
                </c:pt>
                <c:pt idx="1">
                  <c:v>1679430</c:v>
                </c:pt>
                <c:pt idx="2">
                  <c:v>4478480</c:v>
                </c:pt>
                <c:pt idx="3">
                  <c:v>1119620</c:v>
                </c:pt>
                <c:pt idx="4">
                  <c:v>3526803</c:v>
                </c:pt>
                <c:pt idx="5">
                  <c:v>2799050</c:v>
                </c:pt>
                <c:pt idx="6">
                  <c:v>0</c:v>
                </c:pt>
                <c:pt idx="7">
                  <c:v>0</c:v>
                </c:pt>
                <c:pt idx="8">
                  <c:v>0</c:v>
                </c:pt>
                <c:pt idx="9">
                  <c:v>447848</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248964</c:v>
                </c:pt>
                <c:pt idx="1">
                  <c:v>2474550</c:v>
                </c:pt>
                <c:pt idx="2">
                  <c:v>2693186.998733643</c:v>
                </c:pt>
                <c:pt idx="3">
                  <c:v>3398461</c:v>
                </c:pt>
                <c:pt idx="4">
                  <c:v>5822326.4373153187</c:v>
                </c:pt>
                <c:pt idx="5">
                  <c:v>1464395</c:v>
                </c:pt>
                <c:pt idx="6">
                  <c:v>0</c:v>
                </c:pt>
                <c:pt idx="7">
                  <c:v>0</c:v>
                </c:pt>
                <c:pt idx="8">
                  <c:v>14275020</c:v>
                </c:pt>
                <c:pt idx="9">
                  <c:v>2154600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Q1</c:v>
                </c:pt>
                <c:pt idx="1">
                  <c:v>2024 Q1</c:v>
                </c:pt>
              </c:strCache>
            </c:strRef>
          </c:cat>
          <c:val>
            <c:numRef>
              <c:f>Tortas!$B$36:$B$37</c:f>
              <c:numCache>
                <c:formatCode>_(* #.##0_);_(* \(#.##0\);_(* "-"_);_(@_)</c:formatCode>
                <c:ptCount val="2"/>
                <c:pt idx="0">
                  <c:v>25041600</c:v>
                </c:pt>
                <c:pt idx="1">
                  <c:v>47254506.436048962</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Q1</c:v>
                </c:pt>
                <c:pt idx="1">
                  <c:v>2024 Q1</c:v>
                </c:pt>
              </c:strCache>
            </c:strRef>
          </c:cat>
          <c:val>
            <c:numRef>
              <c:f>Tortas!$C$36:$C$37</c:f>
              <c:numCache>
                <c:formatCode>_(* #.##0_);_(* \(#.##0\);_(* "-"_);_(@_)</c:formatCode>
                <c:ptCount val="2"/>
                <c:pt idx="0">
                  <c:v>9205000</c:v>
                </c:pt>
                <c:pt idx="1">
                  <c:v>14723003</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Q1</c:v>
                </c:pt>
                <c:pt idx="1">
                  <c:v>2024 Q1</c:v>
                </c:pt>
              </c:strCache>
            </c:strRef>
          </c:cat>
          <c:val>
            <c:numRef>
              <c:f>Tortas!$D$36:$D$37</c:f>
              <c:numCache>
                <c:formatCode>_(* #.##0_);_(* \(#.##0\);_(* "-"_);_(@_)</c:formatCode>
                <c:ptCount val="2"/>
                <c:pt idx="0">
                  <c:v>15836600</c:v>
                </c:pt>
                <c:pt idx="1">
                  <c:v>32531503.436048962</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3526.8</v>
      </c>
      <c r="C7" s="22">
        <v>11196.2</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14723</v>
      </c>
      <c r="AH7" s="23">
        <v>0.311568231485501</v>
      </c>
    </row>
    <row r="8" spans="1:34" x14ac:dyDescent="0.2">
      <c r="A8" s="5" t="s">
        <v>122</v>
      </c>
      <c r="B8" s="22">
        <v>5822.33</v>
      </c>
      <c r="C8" s="22">
        <v>26709.18</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32531.5</v>
      </c>
      <c r="AH8" s="23">
        <v>0.68843176851449894</v>
      </c>
    </row>
    <row r="9" spans="1:34" x14ac:dyDescent="0.2">
      <c r="A9" s="9" t="s">
        <v>121</v>
      </c>
      <c r="B9" s="22">
        <v>9349.1299999999992</v>
      </c>
      <c r="C9" s="22">
        <v>37905.379999999997</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47254.51</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44000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44000</v>
      </c>
      <c r="AH11" s="27"/>
    </row>
    <row r="12" spans="1:34" x14ac:dyDescent="0.2">
      <c r="A12" s="5" t="s">
        <v>20</v>
      </c>
      <c r="B12" s="24"/>
      <c r="C12" s="24">
        <v>11000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11000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1375</v>
      </c>
      <c r="D15" s="162">
        <v>0</v>
      </c>
      <c r="E15" s="162">
        <v>0</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1375</v>
      </c>
      <c r="AH15" s="27"/>
    </row>
    <row r="16" spans="1:34" x14ac:dyDescent="0.2">
      <c r="A16" s="5" t="s">
        <v>16</v>
      </c>
      <c r="B16" s="162">
        <v>0</v>
      </c>
      <c r="C16" s="162">
        <v>573</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573</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66803</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66803</v>
      </c>
      <c r="AH19" s="27"/>
    </row>
    <row r="20" spans="1:34" x14ac:dyDescent="0.2">
      <c r="A20" s="3" t="s">
        <v>12</v>
      </c>
      <c r="B20" s="25">
        <v>-9349.1299999999992</v>
      </c>
      <c r="C20" s="25">
        <v>28897.62</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19548.490000000002</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9205</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9205</v>
      </c>
      <c r="AH121" s="71">
        <v>0.36758833301386495</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15836.6</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15836.6</v>
      </c>
      <c r="AH122" s="71">
        <v>0.63241166698613516</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25041.599999999999</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25041.599999999999</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44000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44000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11000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11000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0.6</v>
      </c>
      <c r="D129" s="74">
        <v>0.6</v>
      </c>
      <c r="E129" s="74">
        <v>0.6</v>
      </c>
      <c r="F129" s="74">
        <v>0.6</v>
      </c>
      <c r="G129" s="74">
        <v>0.6</v>
      </c>
      <c r="H129" s="74">
        <v>0.6</v>
      </c>
      <c r="I129" s="74">
        <v>0.6</v>
      </c>
      <c r="J129" s="74">
        <v>0.6</v>
      </c>
      <c r="K129" s="74">
        <v>0.6</v>
      </c>
      <c r="L129" s="74">
        <v>0.6</v>
      </c>
      <c r="M129" s="74">
        <v>0.6</v>
      </c>
      <c r="N129" s="74">
        <v>0.6</v>
      </c>
      <c r="O129" s="74">
        <v>0.6</v>
      </c>
      <c r="P129" s="74">
        <v>0.6</v>
      </c>
      <c r="Q129" s="74">
        <v>0.6</v>
      </c>
      <c r="R129" s="74">
        <v>0.6</v>
      </c>
      <c r="S129" s="74">
        <v>0.6</v>
      </c>
      <c r="T129" s="74">
        <v>0.6</v>
      </c>
      <c r="U129" s="74">
        <v>0.6</v>
      </c>
      <c r="V129" s="74">
        <v>0.6</v>
      </c>
      <c r="W129" s="74">
        <v>0.6</v>
      </c>
      <c r="X129" s="74">
        <v>0.6</v>
      </c>
      <c r="Y129" s="74">
        <v>0.6</v>
      </c>
      <c r="Z129" s="74">
        <v>0.6</v>
      </c>
      <c r="AA129" s="74">
        <v>0.6</v>
      </c>
      <c r="AB129" s="74">
        <v>0.6</v>
      </c>
      <c r="AC129" s="74">
        <v>0.6</v>
      </c>
      <c r="AD129" s="74">
        <v>0.6</v>
      </c>
      <c r="AE129" s="74">
        <v>0.6</v>
      </c>
      <c r="AF129" s="74">
        <v>0.6</v>
      </c>
      <c r="AG129" s="74">
        <v>0.6</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0.25</v>
      </c>
      <c r="D130" s="74">
        <v>0.25</v>
      </c>
      <c r="E130" s="74">
        <v>0.25</v>
      </c>
      <c r="F130" s="74">
        <v>0.25</v>
      </c>
      <c r="G130" s="74">
        <v>0.25</v>
      </c>
      <c r="H130" s="74">
        <v>0.25</v>
      </c>
      <c r="I130" s="74">
        <v>0.25</v>
      </c>
      <c r="J130" s="74">
        <v>0.25</v>
      </c>
      <c r="K130" s="74">
        <v>0.25</v>
      </c>
      <c r="L130" s="74">
        <v>0.25</v>
      </c>
      <c r="M130" s="74">
        <v>0.25</v>
      </c>
      <c r="N130" s="74">
        <v>0.25</v>
      </c>
      <c r="O130" s="74">
        <v>0.25</v>
      </c>
      <c r="P130" s="74">
        <v>0.25</v>
      </c>
      <c r="Q130" s="74">
        <v>0.25</v>
      </c>
      <c r="R130" s="74">
        <v>0.25</v>
      </c>
      <c r="S130" s="74">
        <v>0.25</v>
      </c>
      <c r="T130" s="74">
        <v>0.25</v>
      </c>
      <c r="U130" s="74">
        <v>0.25</v>
      </c>
      <c r="V130" s="74">
        <v>0.25</v>
      </c>
      <c r="W130" s="74">
        <v>0.25</v>
      </c>
      <c r="X130" s="74">
        <v>0.25</v>
      </c>
      <c r="Y130" s="74">
        <v>0.25</v>
      </c>
      <c r="Z130" s="74">
        <v>0.25</v>
      </c>
      <c r="AA130" s="74">
        <v>0.25</v>
      </c>
      <c r="AB130" s="74">
        <v>0.25</v>
      </c>
      <c r="AC130" s="74">
        <v>0.25</v>
      </c>
      <c r="AD130" s="74">
        <v>0.25</v>
      </c>
      <c r="AE130" s="74">
        <v>0.25</v>
      </c>
      <c r="AF130" s="74">
        <v>0.25</v>
      </c>
      <c r="AG130" s="74">
        <v>0.25</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29150</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29150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4108.3999999999996</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4108.3999999999996</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420000</v>
      </c>
      <c r="AY8" s="21" t="s">
        <v>4</v>
      </c>
      <c r="AZ8" s="89">
        <v>180000</v>
      </c>
    </row>
    <row r="9" spans="2:59" ht="14.45" customHeight="1" x14ac:dyDescent="0.2">
      <c r="B9" s="133"/>
      <c r="C9" s="133"/>
      <c r="D9" s="133"/>
      <c r="E9" s="133"/>
      <c r="F9" s="133"/>
      <c r="G9" s="133"/>
      <c r="H9" s="133"/>
      <c r="I9" s="133"/>
      <c r="J9" s="37"/>
      <c r="AP9" s="21" t="s">
        <v>8</v>
      </c>
      <c r="AQ9" s="89">
        <v>1050000</v>
      </c>
      <c r="AY9" s="21" t="s">
        <v>8</v>
      </c>
      <c r="AZ9" s="89">
        <v>1669800</v>
      </c>
    </row>
    <row r="10" spans="2:59" ht="14.45" customHeight="1" x14ac:dyDescent="0.2">
      <c r="B10" s="133"/>
      <c r="C10" s="133"/>
      <c r="D10" s="133"/>
      <c r="E10" s="133"/>
      <c r="F10" s="133"/>
      <c r="G10" s="133"/>
      <c r="H10" s="133"/>
      <c r="I10" s="133"/>
      <c r="J10" s="37"/>
      <c r="AP10" s="21" t="s">
        <v>9</v>
      </c>
      <c r="AQ10" s="89">
        <v>2800000</v>
      </c>
      <c r="AY10" s="21" t="s">
        <v>9</v>
      </c>
      <c r="AZ10" s="89">
        <v>1200000</v>
      </c>
    </row>
    <row r="11" spans="2:59" ht="14.45" customHeight="1" x14ac:dyDescent="0.2">
      <c r="B11" s="76" t="s">
        <v>114</v>
      </c>
      <c r="C11" s="76"/>
      <c r="D11" s="76"/>
      <c r="E11" s="76"/>
      <c r="F11" s="76"/>
      <c r="G11" s="76"/>
      <c r="H11" s="76"/>
      <c r="I11" s="76"/>
      <c r="AP11" s="21" t="s">
        <v>7</v>
      </c>
      <c r="AQ11" s="89">
        <v>700000</v>
      </c>
      <c r="AY11" s="21" t="s">
        <v>7</v>
      </c>
      <c r="AZ11" s="89">
        <v>1876000</v>
      </c>
    </row>
    <row r="12" spans="2:59" ht="14.45" customHeight="1" x14ac:dyDescent="0.2">
      <c r="B12" s="76"/>
      <c r="C12" s="76"/>
      <c r="D12" s="76"/>
      <c r="E12" s="76"/>
      <c r="F12" s="76"/>
      <c r="G12" s="76"/>
      <c r="H12" s="76"/>
      <c r="I12" s="76"/>
      <c r="AP12" s="21" t="s">
        <v>3</v>
      </c>
      <c r="AQ12" s="89">
        <v>2205000</v>
      </c>
      <c r="AY12" s="21" t="s">
        <v>3</v>
      </c>
      <c r="AZ12" s="89">
        <v>2938300</v>
      </c>
    </row>
    <row r="13" spans="2:59" ht="14.45" customHeight="1" x14ac:dyDescent="0.2">
      <c r="B13" s="76"/>
      <c r="C13" s="76"/>
      <c r="D13" s="76"/>
      <c r="E13" s="76"/>
      <c r="F13" s="76"/>
      <c r="G13" s="76"/>
      <c r="H13" s="76"/>
      <c r="I13" s="76"/>
      <c r="AP13" s="21" t="s">
        <v>6</v>
      </c>
      <c r="AQ13" s="89">
        <v>1750000</v>
      </c>
      <c r="AY13" s="21" t="s">
        <v>6</v>
      </c>
      <c r="AZ13" s="89">
        <v>652500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0</v>
      </c>
      <c r="AY16" s="21" t="s">
        <v>5</v>
      </c>
      <c r="AZ16" s="89">
        <v>0</v>
      </c>
    </row>
    <row r="17" spans="42:59" ht="14.45" customHeight="1" x14ac:dyDescent="0.2">
      <c r="AP17" s="21" t="s">
        <v>60</v>
      </c>
      <c r="AQ17" s="89">
        <v>0</v>
      </c>
      <c r="AY17" s="21" t="s">
        <v>60</v>
      </c>
      <c r="AZ17" s="89">
        <v>0</v>
      </c>
    </row>
    <row r="18" spans="42:59" x14ac:dyDescent="0.2">
      <c r="AP18" s="21" t="s">
        <v>10</v>
      </c>
      <c r="AQ18" s="89">
        <v>0</v>
      </c>
      <c r="AY18" s="21" t="s">
        <v>10</v>
      </c>
      <c r="AZ18" s="89">
        <v>6360000</v>
      </c>
    </row>
    <row r="19" spans="42:59" x14ac:dyDescent="0.2">
      <c r="AP19" s="21" t="s">
        <v>76</v>
      </c>
      <c r="AQ19" s="89">
        <v>280000</v>
      </c>
      <c r="AY19" s="21" t="s">
        <v>76</v>
      </c>
      <c r="AZ19" s="89">
        <v>960000</v>
      </c>
    </row>
    <row r="20" spans="42:59" ht="15" x14ac:dyDescent="0.25">
      <c r="AP20" s="77" t="s">
        <v>77</v>
      </c>
      <c r="AQ20" s="90">
        <v>9205000</v>
      </c>
      <c r="AY20" s="77" t="s">
        <v>77</v>
      </c>
      <c r="AZ20" s="90">
        <v>15836600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671772</v>
      </c>
      <c r="AY27" s="21" t="s">
        <v>4</v>
      </c>
      <c r="AZ27" s="89">
        <v>248964</v>
      </c>
    </row>
    <row r="28" spans="42:59" x14ac:dyDescent="0.2">
      <c r="AP28" s="21" t="s">
        <v>8</v>
      </c>
      <c r="AQ28" s="89">
        <v>1679430</v>
      </c>
      <c r="AY28" s="21" t="s">
        <v>8</v>
      </c>
      <c r="AZ28" s="89">
        <v>2474550</v>
      </c>
    </row>
    <row r="29" spans="42:59" ht="14.45" customHeight="1" x14ac:dyDescent="0.2">
      <c r="AP29" s="21" t="s">
        <v>9</v>
      </c>
      <c r="AQ29" s="89">
        <v>4478480</v>
      </c>
      <c r="AY29" s="21" t="s">
        <v>9</v>
      </c>
      <c r="AZ29" s="89">
        <v>2693186.998733643</v>
      </c>
    </row>
    <row r="30" spans="42:59" x14ac:dyDescent="0.2">
      <c r="AP30" s="21" t="s">
        <v>7</v>
      </c>
      <c r="AQ30" s="89">
        <v>1119620</v>
      </c>
      <c r="AY30" s="21" t="s">
        <v>7</v>
      </c>
      <c r="AZ30" s="89">
        <v>3398461</v>
      </c>
    </row>
    <row r="31" spans="42:59" x14ac:dyDescent="0.2">
      <c r="AP31" s="21" t="s">
        <v>3</v>
      </c>
      <c r="AQ31" s="89">
        <v>3526803</v>
      </c>
      <c r="AY31" s="21" t="s">
        <v>3</v>
      </c>
      <c r="AZ31" s="89">
        <v>5822326.4373153187</v>
      </c>
    </row>
    <row r="32" spans="42:59" ht="14.45" customHeight="1" x14ac:dyDescent="0.2">
      <c r="AP32" s="21" t="s">
        <v>6</v>
      </c>
      <c r="AQ32" s="89">
        <v>2799050</v>
      </c>
      <c r="AY32" s="21" t="s">
        <v>6</v>
      </c>
      <c r="AZ32" s="89">
        <v>1464395</v>
      </c>
    </row>
    <row r="33" spans="2:56" ht="14.45" customHeight="1" x14ac:dyDescent="0.2">
      <c r="AP33" s="21" t="s">
        <v>5</v>
      </c>
      <c r="AQ33" s="89">
        <v>0</v>
      </c>
      <c r="AY33" s="21" t="s">
        <v>5</v>
      </c>
      <c r="AZ33" s="89">
        <v>0</v>
      </c>
    </row>
    <row r="34" spans="2:56" x14ac:dyDescent="0.2">
      <c r="AP34" s="21" t="s">
        <v>60</v>
      </c>
      <c r="AQ34" s="89">
        <v>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14275020</v>
      </c>
    </row>
    <row r="36" spans="2:56" ht="14.45" customHeight="1" x14ac:dyDescent="0.2">
      <c r="B36" s="133"/>
      <c r="C36" s="133"/>
      <c r="D36" s="133"/>
      <c r="E36" s="133"/>
      <c r="F36" s="133"/>
      <c r="G36" s="133"/>
      <c r="H36" s="133"/>
      <c r="I36" s="133"/>
      <c r="AP36" s="21" t="s">
        <v>76</v>
      </c>
      <c r="AQ36" s="89">
        <v>447848</v>
      </c>
      <c r="AY36" s="21" t="s">
        <v>76</v>
      </c>
      <c r="AZ36" s="89">
        <v>2154600</v>
      </c>
    </row>
    <row r="37" spans="2:56" ht="14.45" customHeight="1" x14ac:dyDescent="0.25">
      <c r="B37" s="133"/>
      <c r="C37" s="133"/>
      <c r="D37" s="133"/>
      <c r="E37" s="133"/>
      <c r="F37" s="133"/>
      <c r="G37" s="133"/>
      <c r="H37" s="133"/>
      <c r="I37" s="133"/>
      <c r="AP37" s="77" t="s">
        <v>77</v>
      </c>
      <c r="AQ37" s="90">
        <v>14723003</v>
      </c>
      <c r="AY37" s="77" t="s">
        <v>77</v>
      </c>
      <c r="AZ37" s="90">
        <v>32531503.436048962</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25041600</v>
      </c>
      <c r="AR41" s="110">
        <v>9205000</v>
      </c>
      <c r="AS41" s="110">
        <v>15836600</v>
      </c>
      <c r="AV41" s="21" t="s">
        <v>128</v>
      </c>
      <c r="AW41" s="91">
        <v>0.36758833301386495</v>
      </c>
      <c r="AX41" s="91">
        <v>0.63241166698613505</v>
      </c>
    </row>
    <row r="42" spans="2:56" ht="15" x14ac:dyDescent="0.2">
      <c r="B42" s="38"/>
      <c r="C42" s="38"/>
      <c r="D42" s="38"/>
      <c r="E42" s="38"/>
      <c r="F42" s="38"/>
      <c r="G42" s="38"/>
      <c r="H42" s="38"/>
      <c r="I42" s="38"/>
      <c r="AP42" s="21" t="s">
        <v>127</v>
      </c>
      <c r="AQ42" s="110">
        <v>47254506.436048962</v>
      </c>
      <c r="AR42" s="110">
        <v>14723003</v>
      </c>
      <c r="AS42" s="110">
        <v>32531503.436048962</v>
      </c>
      <c r="AV42" s="21" t="s">
        <v>127</v>
      </c>
      <c r="AW42" s="91">
        <v>0.311568231485501</v>
      </c>
      <c r="AX42" s="91">
        <v>0.68843176851449894</v>
      </c>
    </row>
    <row r="43" spans="2:56" x14ac:dyDescent="0.2">
      <c r="BD43" s="92">
        <v>19518902061629.379</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0.4136851699446254</v>
      </c>
    </row>
    <row r="54" spans="2:55" x14ac:dyDescent="0.2">
      <c r="BA54" s="21" t="s">
        <v>88</v>
      </c>
      <c r="BC54" s="94">
        <v>0.16406299916938213</v>
      </c>
    </row>
    <row r="55" spans="2:55" ht="15" thickBot="1" x14ac:dyDescent="0.25">
      <c r="BA55" s="21" t="s">
        <v>89</v>
      </c>
      <c r="BC55" s="94" t="s">
        <v>127</v>
      </c>
    </row>
    <row r="56" spans="2:55" ht="16.5" thickTop="1" thickBot="1" x14ac:dyDescent="0.3">
      <c r="BA56" s="95" t="s">
        <v>82</v>
      </c>
      <c r="BB56" s="95"/>
      <c r="BC56" s="93">
        <v>25041600</v>
      </c>
    </row>
    <row r="57" spans="2:55" ht="16.5" thickTop="1" thickBot="1" x14ac:dyDescent="0.3">
      <c r="BA57" s="96" t="s">
        <v>83</v>
      </c>
      <c r="BB57" s="96"/>
      <c r="BC57" s="97">
        <v>43103</v>
      </c>
    </row>
    <row r="58" spans="2:55" ht="16.5" thickTop="1" thickBot="1" x14ac:dyDescent="0.3">
      <c r="BA58" s="96" t="s">
        <v>84</v>
      </c>
      <c r="BB58" s="96"/>
      <c r="BC58" s="98">
        <v>1.8870402225116991</v>
      </c>
    </row>
    <row r="59" spans="2:55" ht="16.5" thickTop="1" thickBot="1" x14ac:dyDescent="0.3">
      <c r="BA59" s="95" t="s">
        <v>85</v>
      </c>
      <c r="BB59" s="95" t="s">
        <v>65</v>
      </c>
      <c r="BC59" s="93">
        <v>29150</v>
      </c>
    </row>
    <row r="60" spans="2:55" ht="16.5" thickTop="1" thickBot="1" x14ac:dyDescent="0.3">
      <c r="I60" s="62" t="s">
        <v>113</v>
      </c>
      <c r="BA60" s="96" t="s">
        <v>86</v>
      </c>
      <c r="BB60" s="96"/>
      <c r="BC60" s="98">
        <v>2.2916981132075471</v>
      </c>
    </row>
    <row r="61" spans="2:55" ht="16.5" thickTop="1" thickBot="1" x14ac:dyDescent="0.3">
      <c r="BA61" s="95" t="s">
        <v>85</v>
      </c>
      <c r="BB61" s="95" t="s">
        <v>65</v>
      </c>
      <c r="BC61" s="93">
        <v>66803</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420000</v>
      </c>
      <c r="J5" t="s">
        <v>4</v>
      </c>
      <c r="K5" s="1">
        <v>180000</v>
      </c>
      <c r="S5" s="136"/>
      <c r="T5" s="136"/>
      <c r="U5" s="136"/>
      <c r="V5" s="136"/>
      <c r="W5" s="136"/>
      <c r="X5" s="136"/>
      <c r="Y5" s="136"/>
      <c r="Z5" s="136"/>
    </row>
    <row r="6" spans="1:27" x14ac:dyDescent="0.25">
      <c r="A6" t="s">
        <v>8</v>
      </c>
      <c r="B6" s="1">
        <v>1050000</v>
      </c>
      <c r="J6" t="s">
        <v>8</v>
      </c>
      <c r="K6" s="1">
        <v>1669800</v>
      </c>
      <c r="S6" s="136"/>
      <c r="T6" s="136"/>
      <c r="U6" s="136"/>
      <c r="V6" s="136"/>
      <c r="W6" s="136"/>
      <c r="X6" s="136"/>
      <c r="Y6" s="136"/>
      <c r="Z6" s="136"/>
      <c r="AA6" s="18"/>
    </row>
    <row r="7" spans="1:27" x14ac:dyDescent="0.25">
      <c r="A7" t="s">
        <v>9</v>
      </c>
      <c r="B7" s="1">
        <v>2800000</v>
      </c>
      <c r="J7" t="s">
        <v>9</v>
      </c>
      <c r="K7" s="1">
        <v>1200000</v>
      </c>
      <c r="S7" s="136"/>
      <c r="T7" s="136"/>
      <c r="U7" s="136"/>
      <c r="V7" s="136"/>
      <c r="W7" s="136"/>
      <c r="X7" s="136"/>
      <c r="Y7" s="136"/>
      <c r="Z7" s="136"/>
      <c r="AA7" s="18"/>
    </row>
    <row r="8" spans="1:27" x14ac:dyDescent="0.25">
      <c r="A8" t="s">
        <v>7</v>
      </c>
      <c r="B8" s="1">
        <v>700000</v>
      </c>
      <c r="J8" t="s">
        <v>7</v>
      </c>
      <c r="K8" s="1">
        <v>1876000</v>
      </c>
      <c r="S8" s="136"/>
      <c r="T8" s="136"/>
      <c r="U8" s="136"/>
      <c r="V8" s="136"/>
      <c r="W8" s="136"/>
      <c r="X8" s="136"/>
      <c r="Y8" s="136"/>
      <c r="Z8" s="136"/>
    </row>
    <row r="9" spans="1:27" x14ac:dyDescent="0.25">
      <c r="A9" t="s">
        <v>3</v>
      </c>
      <c r="B9" s="1">
        <v>2205000</v>
      </c>
      <c r="J9" t="s">
        <v>3</v>
      </c>
      <c r="K9" s="1">
        <v>2938300</v>
      </c>
      <c r="S9" s="136"/>
      <c r="T9" s="136"/>
      <c r="U9" s="136"/>
      <c r="V9" s="136"/>
      <c r="W9" s="136"/>
      <c r="X9" s="136"/>
      <c r="Y9" s="136"/>
      <c r="Z9" s="136"/>
    </row>
    <row r="10" spans="1:27" x14ac:dyDescent="0.25">
      <c r="A10" t="s">
        <v>6</v>
      </c>
      <c r="B10" s="1">
        <v>1750000</v>
      </c>
      <c r="J10" t="s">
        <v>6</v>
      </c>
      <c r="K10" s="1">
        <v>652500</v>
      </c>
      <c r="S10" s="136"/>
      <c r="T10" s="136"/>
      <c r="U10" s="136"/>
      <c r="V10" s="136"/>
      <c r="W10" s="136"/>
      <c r="X10" s="136"/>
      <c r="Y10" s="136"/>
      <c r="Z10" s="136"/>
    </row>
    <row r="11" spans="1:27" x14ac:dyDescent="0.25">
      <c r="A11" t="s">
        <v>5</v>
      </c>
      <c r="B11" s="1">
        <v>0</v>
      </c>
      <c r="J11" t="s">
        <v>5</v>
      </c>
      <c r="K11" s="1">
        <v>0</v>
      </c>
      <c r="S11" s="136"/>
      <c r="T11" s="136"/>
      <c r="U11" s="136"/>
      <c r="V11" s="136"/>
      <c r="W11" s="136"/>
      <c r="X11" s="136"/>
      <c r="Y11" s="136"/>
      <c r="Z11" s="136"/>
    </row>
    <row r="12" spans="1:27" x14ac:dyDescent="0.25">
      <c r="A12" t="s">
        <v>60</v>
      </c>
      <c r="B12" s="1">
        <v>0</v>
      </c>
      <c r="J12" t="s">
        <v>60</v>
      </c>
      <c r="K12" s="1">
        <v>0</v>
      </c>
    </row>
    <row r="13" spans="1:27" x14ac:dyDescent="0.25">
      <c r="A13" t="s">
        <v>10</v>
      </c>
      <c r="B13" s="1">
        <v>0</v>
      </c>
      <c r="J13" t="s">
        <v>10</v>
      </c>
      <c r="K13" s="1">
        <v>6360000</v>
      </c>
    </row>
    <row r="14" spans="1:27" x14ac:dyDescent="0.25">
      <c r="A14" t="s">
        <v>76</v>
      </c>
      <c r="B14" s="1">
        <v>280000</v>
      </c>
      <c r="J14" t="s">
        <v>76</v>
      </c>
      <c r="K14" s="1">
        <v>960000</v>
      </c>
    </row>
    <row r="15" spans="1:27" x14ac:dyDescent="0.25">
      <c r="A15" s="12" t="s">
        <v>77</v>
      </c>
      <c r="B15" s="13">
        <v>9205000</v>
      </c>
      <c r="J15" s="12" t="s">
        <v>77</v>
      </c>
      <c r="K15" s="13">
        <v>15836600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671772</v>
      </c>
      <c r="J22" t="s">
        <v>4</v>
      </c>
      <c r="K22" s="1">
        <v>248964</v>
      </c>
      <c r="S22" s="136"/>
      <c r="T22" s="136"/>
      <c r="U22" s="136"/>
      <c r="V22" s="136"/>
      <c r="W22" s="136"/>
      <c r="X22" s="136"/>
      <c r="Y22" s="136"/>
      <c r="Z22" s="136"/>
    </row>
    <row r="23" spans="1:26" x14ac:dyDescent="0.25">
      <c r="A23" t="s">
        <v>8</v>
      </c>
      <c r="B23" s="1">
        <v>1679430</v>
      </c>
      <c r="J23" t="s">
        <v>8</v>
      </c>
      <c r="K23" s="1">
        <v>2474550</v>
      </c>
      <c r="S23" s="136"/>
      <c r="T23" s="136"/>
      <c r="U23" s="136"/>
      <c r="V23" s="136"/>
      <c r="W23" s="136"/>
      <c r="X23" s="136"/>
      <c r="Y23" s="136"/>
      <c r="Z23" s="136"/>
    </row>
    <row r="24" spans="1:26" ht="14.45" customHeight="1" x14ac:dyDescent="0.25">
      <c r="A24" t="s">
        <v>9</v>
      </c>
      <c r="B24" s="1">
        <v>4478480</v>
      </c>
      <c r="J24" t="s">
        <v>9</v>
      </c>
      <c r="K24" s="1">
        <v>2693186.998733643</v>
      </c>
      <c r="S24" s="136"/>
      <c r="T24" s="136"/>
      <c r="U24" s="136"/>
      <c r="V24" s="136"/>
      <c r="W24" s="136"/>
      <c r="X24" s="136"/>
      <c r="Y24" s="136"/>
      <c r="Z24" s="136"/>
    </row>
    <row r="25" spans="1:26" x14ac:dyDescent="0.25">
      <c r="A25" t="s">
        <v>7</v>
      </c>
      <c r="B25" s="1">
        <v>1119620</v>
      </c>
      <c r="J25" t="s">
        <v>7</v>
      </c>
      <c r="K25" s="1">
        <v>3398461</v>
      </c>
      <c r="S25" s="136"/>
      <c r="T25" s="136"/>
      <c r="U25" s="136"/>
      <c r="V25" s="136"/>
      <c r="W25" s="136"/>
      <c r="X25" s="136"/>
      <c r="Y25" s="136"/>
      <c r="Z25" s="136"/>
    </row>
    <row r="26" spans="1:26" ht="14.45" customHeight="1" x14ac:dyDescent="0.25">
      <c r="A26" t="s">
        <v>3</v>
      </c>
      <c r="B26" s="1">
        <v>3526803</v>
      </c>
      <c r="J26" t="s">
        <v>3</v>
      </c>
      <c r="K26" s="1">
        <v>5822326.4373153187</v>
      </c>
      <c r="S26" s="136"/>
      <c r="T26" s="136"/>
      <c r="U26" s="136"/>
      <c r="V26" s="136"/>
      <c r="W26" s="136"/>
      <c r="X26" s="136"/>
      <c r="Y26" s="136"/>
      <c r="Z26" s="136"/>
    </row>
    <row r="27" spans="1:26" x14ac:dyDescent="0.25">
      <c r="A27" t="s">
        <v>6</v>
      </c>
      <c r="B27" s="1">
        <v>2799050</v>
      </c>
      <c r="J27" t="s">
        <v>6</v>
      </c>
      <c r="K27" s="1">
        <v>1464395</v>
      </c>
      <c r="S27" s="136"/>
      <c r="T27" s="136"/>
      <c r="U27" s="136"/>
      <c r="V27" s="136"/>
      <c r="W27" s="136"/>
      <c r="X27" s="136"/>
      <c r="Y27" s="136"/>
      <c r="Z27" s="136"/>
    </row>
    <row r="28" spans="1:26" x14ac:dyDescent="0.25">
      <c r="A28" t="s">
        <v>5</v>
      </c>
      <c r="B28" s="1">
        <v>0</v>
      </c>
      <c r="J28" t="s">
        <v>5</v>
      </c>
      <c r="K28" s="1">
        <v>0</v>
      </c>
      <c r="S28" s="136"/>
      <c r="T28" s="136"/>
      <c r="U28" s="136"/>
      <c r="V28" s="136"/>
      <c r="W28" s="136"/>
      <c r="X28" s="136"/>
      <c r="Y28" s="136"/>
      <c r="Z28" s="136"/>
    </row>
    <row r="29" spans="1:26" x14ac:dyDescent="0.25">
      <c r="A29" t="s">
        <v>60</v>
      </c>
      <c r="B29" s="1">
        <v>0</v>
      </c>
      <c r="J29" t="s">
        <v>60</v>
      </c>
      <c r="K29" s="1">
        <v>0</v>
      </c>
    </row>
    <row r="30" spans="1:26" x14ac:dyDescent="0.25">
      <c r="A30" t="s">
        <v>10</v>
      </c>
      <c r="B30" s="1">
        <v>0</v>
      </c>
      <c r="J30" t="s">
        <v>10</v>
      </c>
      <c r="K30" s="1">
        <v>14275020</v>
      </c>
    </row>
    <row r="31" spans="1:26" x14ac:dyDescent="0.25">
      <c r="A31" t="s">
        <v>76</v>
      </c>
      <c r="B31" s="1">
        <v>447848</v>
      </c>
      <c r="J31" t="s">
        <v>76</v>
      </c>
      <c r="K31" s="1">
        <v>2154600</v>
      </c>
    </row>
    <row r="32" spans="1:26" x14ac:dyDescent="0.25">
      <c r="A32" s="12" t="s">
        <v>77</v>
      </c>
      <c r="B32" s="13">
        <v>14723003</v>
      </c>
      <c r="J32" s="12" t="s">
        <v>77</v>
      </c>
      <c r="K32" s="13">
        <v>32531503.436048962</v>
      </c>
    </row>
    <row r="35" spans="1:15" x14ac:dyDescent="0.25">
      <c r="B35" t="s">
        <v>79</v>
      </c>
      <c r="C35" t="s">
        <v>80</v>
      </c>
      <c r="D35" t="s">
        <v>24</v>
      </c>
      <c r="H35" t="s">
        <v>80</v>
      </c>
      <c r="I35" t="s">
        <v>24</v>
      </c>
    </row>
    <row r="36" spans="1:15" x14ac:dyDescent="0.25">
      <c r="A36" t="s">
        <v>128</v>
      </c>
      <c r="B36" s="14">
        <v>25041600</v>
      </c>
      <c r="C36" s="14">
        <v>9205000</v>
      </c>
      <c r="D36" s="14">
        <v>15836600</v>
      </c>
      <c r="G36" t="s">
        <v>128</v>
      </c>
      <c r="H36" s="15">
        <v>0.36758833301386495</v>
      </c>
      <c r="I36" s="15">
        <v>0.63241166698613505</v>
      </c>
    </row>
    <row r="37" spans="1:15" x14ac:dyDescent="0.25">
      <c r="A37" t="s">
        <v>127</v>
      </c>
      <c r="B37" s="14">
        <v>47254506.436048962</v>
      </c>
      <c r="C37" s="14">
        <v>14723003</v>
      </c>
      <c r="D37" s="14">
        <v>32531503.436048962</v>
      </c>
      <c r="G37" t="s">
        <v>127</v>
      </c>
      <c r="H37" s="15">
        <v>0.311568231485501</v>
      </c>
      <c r="I37" s="15">
        <v>0.68843176851449894</v>
      </c>
    </row>
    <row r="38" spans="1:15" x14ac:dyDescent="0.25">
      <c r="O38" s="17">
        <v>19518902061629.379</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859.17</v>
      </c>
      <c r="J11" s="19"/>
      <c r="K11" s="19"/>
    </row>
    <row r="12" spans="2:57" ht="14.45" customHeight="1" thickBot="1" x14ac:dyDescent="0.25">
      <c r="B12" s="19"/>
      <c r="C12" s="19"/>
      <c r="D12" s="19"/>
      <c r="E12" s="19"/>
      <c r="F12" s="19"/>
      <c r="G12" s="44" t="s">
        <v>93</v>
      </c>
      <c r="H12" s="45" t="s">
        <v>94</v>
      </c>
      <c r="I12" s="46">
        <v>9349130</v>
      </c>
      <c r="J12" s="19"/>
      <c r="K12" s="19"/>
    </row>
    <row r="13" spans="2:57" ht="14.45" customHeight="1" thickBot="1" x14ac:dyDescent="0.25">
      <c r="B13" s="19"/>
      <c r="C13" s="19"/>
      <c r="D13" s="19"/>
      <c r="E13" s="19"/>
      <c r="F13" s="19"/>
      <c r="G13" s="44" t="s">
        <v>95</v>
      </c>
      <c r="H13" s="45" t="s">
        <v>94</v>
      </c>
      <c r="I13" s="46">
        <v>4518081</v>
      </c>
      <c r="J13" s="19"/>
      <c r="K13" s="19"/>
    </row>
    <row r="14" spans="2:57" ht="14.45" customHeight="1" thickBot="1" x14ac:dyDescent="0.25">
      <c r="B14" s="19"/>
      <c r="C14" s="19"/>
      <c r="D14" s="19"/>
      <c r="E14" s="19"/>
      <c r="F14" s="19"/>
      <c r="G14" s="44" t="s">
        <v>96</v>
      </c>
      <c r="H14" s="45" t="s">
        <v>97</v>
      </c>
      <c r="I14" s="47">
        <v>55</v>
      </c>
      <c r="J14" s="19"/>
      <c r="K14" s="19"/>
    </row>
    <row r="15" spans="2:57" ht="14.45" customHeight="1" thickBot="1" x14ac:dyDescent="0.25">
      <c r="B15" s="19"/>
      <c r="C15" s="19"/>
      <c r="D15" s="19"/>
      <c r="E15" s="19"/>
      <c r="F15" s="19"/>
      <c r="G15" s="44" t="s">
        <v>98</v>
      </c>
      <c r="H15" s="45" t="s">
        <v>67</v>
      </c>
      <c r="I15" s="48">
        <v>41.368516994462539</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859.17</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38905.409188210113</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1.2145999999999999</v>
      </c>
      <c r="AT30" s="101">
        <v>55000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66803</v>
      </c>
      <c r="AV39" s="103">
        <v>1.21</v>
      </c>
      <c r="AW39" s="104">
        <v>2.2916981132075471</v>
      </c>
    </row>
    <row r="40" spans="2:49" ht="14.45" customHeight="1" x14ac:dyDescent="0.2">
      <c r="B40" s="19"/>
      <c r="C40" s="49"/>
      <c r="D40" s="53" t="s">
        <v>109</v>
      </c>
      <c r="E40" s="163">
        <v>910.94999999999993</v>
      </c>
      <c r="F40" s="163">
        <v>971.67999999999984</v>
      </c>
      <c r="G40" s="163">
        <v>1032.4099999999999</v>
      </c>
      <c r="H40" s="163">
        <v>1093.1400000000001</v>
      </c>
      <c r="I40" s="163">
        <v>1153.8699999999999</v>
      </c>
      <c r="J40" s="164">
        <v>1214.5999999999999</v>
      </c>
      <c r="K40" s="163">
        <v>1275.33</v>
      </c>
      <c r="L40" s="163">
        <v>1336.0599999999997</v>
      </c>
      <c r="M40" s="163">
        <v>1396.79</v>
      </c>
      <c r="N40" s="163">
        <v>1457.52</v>
      </c>
      <c r="O40" s="163">
        <v>1518.2499999999998</v>
      </c>
      <c r="AT40" s="21" t="s">
        <v>62</v>
      </c>
      <c r="AU40" s="102">
        <v>47254.51</v>
      </c>
      <c r="AV40" s="103">
        <v>0.86</v>
      </c>
      <c r="AW40" s="104">
        <v>1.8870403648329181</v>
      </c>
    </row>
    <row r="41" spans="2:49" x14ac:dyDescent="0.2">
      <c r="B41" s="19"/>
      <c r="C41" s="54">
        <v>-0.2</v>
      </c>
      <c r="D41" s="55">
        <v>31977</v>
      </c>
      <c r="E41" s="56">
        <v>-0.6222246901714823</v>
      </c>
      <c r="F41" s="56">
        <v>-0.52083564703576468</v>
      </c>
      <c r="G41" s="56">
        <v>-0.4313747266218963</v>
      </c>
      <c r="H41" s="56">
        <v>-0.35185390847623499</v>
      </c>
      <c r="I41" s="56">
        <v>-0.28070370276695966</v>
      </c>
      <c r="J41" s="56">
        <v>-0.21666851762861164</v>
      </c>
      <c r="K41" s="56">
        <v>-0.15873192155105886</v>
      </c>
      <c r="L41" s="56">
        <v>-0.1060622887532834</v>
      </c>
      <c r="M41" s="56">
        <v>-5.7972624024879724E-2</v>
      </c>
      <c r="N41" s="56">
        <v>-1.3890431357176361E-2</v>
      </c>
      <c r="O41" s="56">
        <v>2.666518589711073E-2</v>
      </c>
      <c r="AT41" s="21" t="s">
        <v>61</v>
      </c>
      <c r="AU41" s="102">
        <v>19548.490000000002</v>
      </c>
      <c r="AV41" s="103"/>
      <c r="AW41" s="104">
        <v>0.4136851699446254</v>
      </c>
    </row>
    <row r="42" spans="2:49" x14ac:dyDescent="0.2">
      <c r="B42" s="19"/>
      <c r="C42" s="54">
        <v>-0.15</v>
      </c>
      <c r="D42" s="55">
        <v>39971.25</v>
      </c>
      <c r="E42" s="56">
        <v>-0.29777975213718572</v>
      </c>
      <c r="F42" s="56">
        <v>-0.21666851762861164</v>
      </c>
      <c r="G42" s="56">
        <v>-0.14509978129751688</v>
      </c>
      <c r="H42" s="56">
        <v>-8.1483126780987999E-2</v>
      </c>
      <c r="I42" s="56">
        <v>-2.4562962213567619E-2</v>
      </c>
      <c r="J42" s="56">
        <v>2.666518589711073E-2</v>
      </c>
      <c r="K42" s="56">
        <v>7.3014462759153048E-2</v>
      </c>
      <c r="L42" s="56">
        <v>0.11515016899737322</v>
      </c>
      <c r="M42" s="56">
        <v>0.15362190078009633</v>
      </c>
      <c r="N42" s="56">
        <v>0.18888765491425896</v>
      </c>
      <c r="O42" s="56">
        <v>0.2213321487176885</v>
      </c>
    </row>
    <row r="43" spans="2:49" x14ac:dyDescent="0.2">
      <c r="B43" s="19"/>
      <c r="C43" s="54">
        <v>-0.1</v>
      </c>
      <c r="D43" s="55">
        <v>47025</v>
      </c>
      <c r="E43" s="56">
        <v>-0.10311278931660796</v>
      </c>
      <c r="F43" s="56">
        <v>-3.4168239984319983E-2</v>
      </c>
      <c r="G43" s="56">
        <v>2.6665185897110585E-2</v>
      </c>
      <c r="H43" s="56">
        <v>8.0739342236160111E-2</v>
      </c>
      <c r="I43" s="56">
        <v>0.12912148211846744</v>
      </c>
      <c r="J43" s="56">
        <v>0.17266540801254407</v>
      </c>
      <c r="K43" s="56">
        <v>0.21206229334528004</v>
      </c>
      <c r="L43" s="56">
        <v>0.24787764364776729</v>
      </c>
      <c r="M43" s="56">
        <v>0.2805786156630819</v>
      </c>
      <c r="N43" s="56">
        <v>0.31055450667712009</v>
      </c>
      <c r="O43" s="56">
        <v>0.33813232641003521</v>
      </c>
      <c r="AU43" s="21">
        <v>55676.5</v>
      </c>
    </row>
    <row r="44" spans="2:49" x14ac:dyDescent="0.2">
      <c r="B44" s="19"/>
      <c r="C44" s="54">
        <v>-0.05</v>
      </c>
      <c r="D44" s="55">
        <v>52250</v>
      </c>
      <c r="E44" s="56">
        <v>7.1984896150529025E-3</v>
      </c>
      <c r="F44" s="56">
        <v>6.9248584014112005E-2</v>
      </c>
      <c r="G44" s="56">
        <v>0.12399866730739957</v>
      </c>
      <c r="H44" s="56">
        <v>0.17266540801254418</v>
      </c>
      <c r="I44" s="56">
        <v>0.21620933390662073</v>
      </c>
      <c r="J44" s="56">
        <v>0.25539886721128963</v>
      </c>
      <c r="K44" s="56">
        <v>0.29085606401075204</v>
      </c>
      <c r="L44" s="56">
        <v>0.3230898792829906</v>
      </c>
      <c r="M44" s="56">
        <v>0.35252075409677364</v>
      </c>
      <c r="N44" s="56">
        <v>0.37949905600940809</v>
      </c>
      <c r="O44" s="56">
        <v>0.4043190937690318</v>
      </c>
      <c r="AU44" s="21">
        <v>71118.143999999986</v>
      </c>
    </row>
    <row r="45" spans="2:49" x14ac:dyDescent="0.2">
      <c r="B45" s="19"/>
      <c r="C45" s="51" t="s">
        <v>107</v>
      </c>
      <c r="D45" s="57">
        <v>55000</v>
      </c>
      <c r="E45" s="56">
        <v>5.6838565134300176E-2</v>
      </c>
      <c r="F45" s="56">
        <v>0.11578615481340646</v>
      </c>
      <c r="G45" s="56">
        <v>0.16779873394202952</v>
      </c>
      <c r="H45" s="56">
        <v>0.21403213761191689</v>
      </c>
      <c r="I45" s="56">
        <v>0.25539886721128968</v>
      </c>
      <c r="J45" s="56">
        <v>0.29262892385072525</v>
      </c>
      <c r="K45" s="56">
        <v>0.32631326081021444</v>
      </c>
      <c r="L45" s="56">
        <v>0.356935385318841</v>
      </c>
      <c r="M45" s="56">
        <v>0.38489471639193495</v>
      </c>
      <c r="N45" s="56">
        <v>0.41052410320893762</v>
      </c>
      <c r="O45" s="56">
        <v>0.43410313908058018</v>
      </c>
    </row>
    <row r="46" spans="2:49" ht="14.45" customHeight="1" x14ac:dyDescent="0.2">
      <c r="B46" s="19"/>
      <c r="C46" s="54">
        <v>0.05</v>
      </c>
      <c r="D46" s="55">
        <v>57750</v>
      </c>
      <c r="E46" s="56">
        <v>0.10175101441361928</v>
      </c>
      <c r="F46" s="56">
        <v>0.15789157601276799</v>
      </c>
      <c r="G46" s="56">
        <v>0.20742736565907577</v>
      </c>
      <c r="H46" s="56">
        <v>0.25145917867801609</v>
      </c>
      <c r="I46" s="56">
        <v>0.29085606401075204</v>
      </c>
      <c r="J46" s="56">
        <v>0.32631326081021444</v>
      </c>
      <c r="K46" s="56">
        <v>0.35839358172401375</v>
      </c>
      <c r="L46" s="56">
        <v>0.38755750982746762</v>
      </c>
      <c r="M46" s="56">
        <v>0.41418544418279524</v>
      </c>
      <c r="N46" s="56">
        <v>0.43859438400851208</v>
      </c>
      <c r="O46" s="56">
        <v>0.4610506086481716</v>
      </c>
    </row>
    <row r="47" spans="2:49" x14ac:dyDescent="0.2">
      <c r="B47" s="19"/>
      <c r="C47" s="54">
        <v>0.1</v>
      </c>
      <c r="D47" s="55">
        <v>63525</v>
      </c>
      <c r="E47" s="56">
        <v>0.18341001310329028</v>
      </c>
      <c r="F47" s="56">
        <v>0.2344468872843346</v>
      </c>
      <c r="G47" s="56">
        <v>0.27947942332643244</v>
      </c>
      <c r="H47" s="56">
        <v>0.31950834425274194</v>
      </c>
      <c r="I47" s="56">
        <v>0.35532369455522911</v>
      </c>
      <c r="J47" s="56">
        <v>0.38755750982746773</v>
      </c>
      <c r="K47" s="56">
        <v>0.41672143793092153</v>
      </c>
      <c r="L47" s="56">
        <v>0.44323409984315243</v>
      </c>
      <c r="M47" s="56">
        <v>0.4674413128934502</v>
      </c>
      <c r="N47" s="56">
        <v>0.48963125818955644</v>
      </c>
      <c r="O47" s="56">
        <v>0.51004600786197418</v>
      </c>
    </row>
    <row r="48" spans="2:49" x14ac:dyDescent="0.2">
      <c r="B48" s="19"/>
      <c r="C48" s="54">
        <v>0.15</v>
      </c>
      <c r="D48" s="55">
        <v>73053.75</v>
      </c>
      <c r="E48" s="56">
        <v>0.28992175052460029</v>
      </c>
      <c r="F48" s="56">
        <v>0.33430164111681271</v>
      </c>
      <c r="G48" s="56">
        <v>0.37346036810994132</v>
      </c>
      <c r="H48" s="56">
        <v>0.40826812543716684</v>
      </c>
      <c r="I48" s="56">
        <v>0.43941190830889498</v>
      </c>
      <c r="J48" s="56">
        <v>0.4674413128934502</v>
      </c>
      <c r="K48" s="56">
        <v>0.49280125037471439</v>
      </c>
      <c r="L48" s="56">
        <v>0.51585573899404558</v>
      </c>
      <c r="M48" s="56">
        <v>0.53690548947256544</v>
      </c>
      <c r="N48" s="56">
        <v>0.5562010940778751</v>
      </c>
      <c r="O48" s="56">
        <v>0.57395305031476007</v>
      </c>
    </row>
    <row r="49" spans="2:45" ht="15" thickBot="1" x14ac:dyDescent="0.25">
      <c r="B49" s="19"/>
      <c r="C49" s="54">
        <v>0.2</v>
      </c>
      <c r="D49" s="58">
        <v>87664.5</v>
      </c>
      <c r="E49" s="56">
        <v>0.40826812543716684</v>
      </c>
      <c r="F49" s="56">
        <v>0.44525136759734391</v>
      </c>
      <c r="G49" s="56">
        <v>0.47788364009161777</v>
      </c>
      <c r="H49" s="56">
        <v>0.50689010453097239</v>
      </c>
      <c r="I49" s="56">
        <v>0.53284325692407908</v>
      </c>
      <c r="J49" s="56">
        <v>0.5562010940778751</v>
      </c>
      <c r="K49" s="56">
        <v>0.57733437531226206</v>
      </c>
      <c r="L49" s="56">
        <v>0.59654644916170452</v>
      </c>
      <c r="M49" s="56">
        <v>0.61408790789380441</v>
      </c>
      <c r="N49" s="56">
        <v>0.63016757839822934</v>
      </c>
      <c r="O49" s="56">
        <v>0.64496087526230006</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55000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455.3</v>
      </c>
      <c r="BA66" s="21" t="s">
        <v>65</v>
      </c>
    </row>
    <row r="67" spans="2:55" x14ac:dyDescent="0.2">
      <c r="B67" s="19"/>
      <c r="C67" s="19"/>
      <c r="D67" s="19"/>
      <c r="E67" s="19"/>
      <c r="F67" s="19"/>
      <c r="G67" s="19"/>
      <c r="H67" s="19"/>
      <c r="I67" s="19"/>
      <c r="J67" s="19"/>
      <c r="K67" s="19"/>
      <c r="AS67" s="21" t="s">
        <v>11</v>
      </c>
      <c r="AT67" s="102">
        <v>29150</v>
      </c>
      <c r="AU67" s="103">
        <v>0.53</v>
      </c>
      <c r="AV67" s="104">
        <v>1</v>
      </c>
      <c r="AX67" s="21" t="s">
        <v>64</v>
      </c>
      <c r="AZ67" s="73">
        <v>47248.301886792447</v>
      </c>
      <c r="BA67" s="21" t="s">
        <v>63</v>
      </c>
    </row>
    <row r="68" spans="2:55" x14ac:dyDescent="0.2">
      <c r="B68" s="19"/>
      <c r="C68" s="19"/>
      <c r="D68" s="19"/>
      <c r="E68" s="19"/>
      <c r="F68" s="19"/>
      <c r="G68" s="19"/>
      <c r="H68" s="19"/>
      <c r="I68" s="19"/>
      <c r="J68" s="19"/>
      <c r="K68" s="19"/>
      <c r="AS68" s="21" t="s">
        <v>62</v>
      </c>
      <c r="AT68" s="102">
        <v>25041.599999999999</v>
      </c>
      <c r="AU68" s="103">
        <v>0.46</v>
      </c>
      <c r="AV68" s="104">
        <v>0.8590600343053173</v>
      </c>
    </row>
    <row r="69" spans="2:55" x14ac:dyDescent="0.2">
      <c r="B69" s="19"/>
      <c r="C69" s="19"/>
      <c r="D69" s="19"/>
      <c r="E69" s="19"/>
      <c r="F69" s="19"/>
      <c r="G69" s="19"/>
      <c r="H69" s="19"/>
      <c r="I69" s="19"/>
      <c r="J69" s="19"/>
      <c r="K69" s="19"/>
      <c r="AS69" s="21" t="s">
        <v>61</v>
      </c>
      <c r="AT69" s="102">
        <v>4108.3999999999996</v>
      </c>
      <c r="AU69" s="103"/>
      <c r="AV69" s="104">
        <v>0.16406299916938213</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0.53</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0.39750000000000002</v>
      </c>
      <c r="AU86" s="107">
        <v>0.42400000000000004</v>
      </c>
      <c r="AV86" s="107">
        <v>0.45050000000000001</v>
      </c>
      <c r="AW86" s="107">
        <v>0.47700000000000004</v>
      </c>
      <c r="AX86" s="107">
        <v>0.50350000000000006</v>
      </c>
      <c r="AY86" s="108">
        <v>0.53</v>
      </c>
      <c r="AZ86" s="107">
        <v>0.55649999999999999</v>
      </c>
      <c r="BA86" s="107">
        <v>0.58300000000000007</v>
      </c>
      <c r="BB86" s="107">
        <v>0.60950000000000004</v>
      </c>
      <c r="BC86" s="107">
        <v>0.63600000000000001</v>
      </c>
      <c r="BD86" s="107">
        <v>0.66250000000000009</v>
      </c>
    </row>
    <row r="87" spans="2:56" x14ac:dyDescent="0.2">
      <c r="B87" s="19"/>
      <c r="C87" s="19"/>
      <c r="D87" s="19"/>
      <c r="E87" s="19"/>
      <c r="F87" s="19"/>
      <c r="G87" s="19"/>
      <c r="H87" s="19"/>
      <c r="I87" s="19"/>
      <c r="J87" s="19"/>
      <c r="K87" s="19"/>
      <c r="AR87" s="21">
        <v>-0.2</v>
      </c>
      <c r="AS87" s="107">
        <v>31977</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39971.25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47025</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52250</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55000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57750</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63525</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73053.75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87664.5</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2024-05-16T19:49:34Z</dcterms:modified>
</cp:coreProperties>
</file>