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76492AC-0F08-46C4-A706-AA5A1E63897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<sst xmlns="http://schemas.openxmlformats.org/spreadsheetml/2006/main" count="350" uniqueCount="161">
  <si>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</si>
  <si>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</si>
  <si>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</si>
  <si>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</si>
  <si>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</si>
  <si>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</si>
  <si>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</si>
  <si>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</si>
  <si>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</si>
  <si>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</si>
  <si>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</si>
  <si>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</si>
  <si>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</si>
  <si>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</si>
  <si>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</si>
  <si>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</si>
  <si>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</si>
  <si>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</si>
  <si>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</si>
  <si>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</si>
  <si>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</si>
  <si>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</si>
  <si>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</si>
  <si>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</si>
  <si>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</si>
  <si>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</si>
  <si>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</si>
  <si>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</si>
  <si>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</si>
  <si>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</si>
  <si>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</si>
  <si>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</si>
  <si>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</si>
  <si>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</si>
  <si>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</si>
  <si>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</si>
  <si>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</si>
  <si>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</si>
  <si>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</si>
  <si>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</si>
  <si>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</si>
  <si>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</si>
  <si>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</si>
  <si>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</si>
  <si>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</si>
  <si>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</si>
  <si>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</si>
  <si>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</si>
  <si>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</si>
  <si>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</si>
  <si>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</si>
  <si>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</si>
  <si>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</si>
  <si>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</si>
  <si>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</si>
  <si>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</si>
  <si>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</si>
  <si>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</si>
  <si>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</si>
  <si>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</si>
  <si>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</si>
  <si>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</si>
  <si>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</si>
  <si>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</si>
  <si>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</si>
  <si>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</si>
  <si>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</si>
  <si>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</si>
  <si>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</si>
  <si>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</si>
  <si>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</si>
  <si>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</si>
  <si>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</si>
  <si>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</si>
  <si>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</si>
  <si>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</si>
  <si>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</si>
  <si>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</si>
  <si>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</si>
  <si>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</si>
  <si>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</si>
  <si>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</si>
  <si>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</si>
  <si>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</si>
  <si>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</si>
  <si>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</si>
  <si>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</si>
  <si>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</si>
  <si>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</si>
  <si>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</si>
  <si>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</si>
  <si>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</si>
  <si>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</si>
  <si>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</si>
  <si>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</si>
  <si>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</si>
  <si>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</si>
  <si>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</si>
  <si>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</si>
  <si>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</si>
  <si>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</si>
  <si>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</si>
  <si>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</si>
  <si>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</si>
  <si>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</si>
  <si>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</si>
  <si>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</si>
  <si>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</si>
  <si>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</si>
  <si>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</si>
  <si>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</si>
  <si>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</si>
  <si>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</si>
  <si>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</si>
  <si>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</si>
  <si>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</si>
  <si>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</si>
  <si>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</si>
  <si>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</si>
  <si>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</si>
  <si>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</si>
  <si>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</si>
  <si>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</si>
  <si>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</si>
  <si>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PAPAYA MARADOL SANTANDER VILLANUEVA</t>
  </si>
  <si>
    <t>Santander</t>
  </si>
  <si>
    <t>Material de propagacion: Semilla // Distancia de siembra: 3 x 3 // Densidad de siembra - Plantas/Ha.: 1.111 // Duracion del ciclo: 3 años // Productividad/Ha/Ciclo: 61.350 kg // Inicio de Produccion desde la siembra: año 1  // Duracion de la etapa productiva: 3 años // Productividad promedio en etapa productiva  // Cultivo asociado: NA // Productividad promedio etapa productiva: 20.450 kg // % Rendimiento 1ra. Calidad: 100 // % Rendimiento 2da. Calidad: 0 // Precio de venta ponderado por calidad: $1.198 // Valor Jornal: $58.201 // Otros: NA</t>
  </si>
  <si>
    <t>2024 Q1</t>
  </si>
  <si>
    <t>2019 Q4</t>
  </si>
  <si>
    <t>El presente documento corresponde a una actualización del documento PDF de la AgroGuía correspondiente a Papaya Maradol Santander Villanueva publicada en la página web, y consta de las siguientes partes:</t>
  </si>
  <si>
    <t>- Flujo anualizado de los ingresos (precio y rendimiento) y los costos de producción para una hectárea de
Papaya Maradol Santander Villanueva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</si>
  <si>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Papaya Maradol Santander Villanueva.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</si>
  <si>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</si>
  <si>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</si>
  <si>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</si>
  <si>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</si>
  <si>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Papaya Maradol Santander Villanueva.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</si>
  <si>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</si>
  <si>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</si>
  <si>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Papaya Maradol Santander Villanueva, en lo que respecta a la mano de obra incluye actividades como la preparación del terreno, la siembra, el trazado y el ahoyado, entre otras, y ascienden a un total de $3,2 millones de pesos (equivalente a 55 jornales). En cuanto a los insumos, se incluyen los gastos relacionados con el material vegetal y las enmiendas, que en conjunto ascienden a  $0,6 millones.</t>
  </si>
  <si>
    <t>*** Los costos de sostenimiento del año 1 comprenden tanto los gastos relacionados con la mano de obra como aquellos asociados con los insumos necesarios desde el momento de la siembra de las plantas hasta finalizar el año 1. Para el caso de Papaya Maradol Santander Villanueva, en lo que respecta a la mano de obra incluye actividades como la fertilización, riego, control de malezas, plagas y enfermedades, entre otras, y ascienden a un total de $7,8 millones de pesos (equivalente a 134 jornales). En cuanto a los insumos, se incluyen los fertilizantes, plaguicidas, transportes, entre otras, que en conjunto ascienden a  $8,2 millones.</t>
  </si>
  <si>
    <t>Nota 1: en caso de utilizar esta información para el desarrollo de otras publicaciones, por favor citar FINAGRO, "Agro Guía - Marcos de Referencia Agroeconómicos"</t>
  </si>
  <si>
    <t>Los costos totales del ciclo para esta actualización (2024 Q1) equivalen a $69,4 millones, en comparación con los costos del marco original que ascienden a $41,4 millones, (mes de publicación del marco: octubre - 2019).
La rentabilidad actualizada (2024 Q1) bajó frente a la rentabilidad de la primera AgroGuía, pasando del 18,5% al 6,0%. Mientras que el crecimiento de los costos fue del 167,4%, el crecimiento de los ingresos fue del 149,8%.</t>
  </si>
  <si>
    <t>En cuanto a los costos de mano de obra de la AgroGuía actualizada, se destaca la participación de cosecha y beneficio seguido de control arvenses, que representan el 64% y el 9% del costo total, respectivamente. En cuanto a los costos de insumos, se destaca la participación de transporte seguido de fertilización, que representan el 50% y el 32% del costo total, respectivamente.</t>
  </si>
  <si>
    <t>bajó</t>
  </si>
  <si>
    <t>A continuación, se presenta la desagregación de los costos de mano de obra e insumos según las diferentes actividades vinculadas a la producción de PAPAYA MARADOL SANTANDER VILLANUEVA</t>
  </si>
  <si>
    <t>En cuanto a los costos de mano de obra, se destaca la participación de cosecha y beneficio segido por control arvenses que representan el 64% y el 9% del costo total, respectivamente. En cuanto a los costos de insumos, se destaca la participación de transporte segido por fertilización que representan el 44% y el 35% del costo total, respectivamente.</t>
  </si>
  <si>
    <t>En cuanto a los costos de mano de obra, se destaca la participación de cosecha y beneficio segido por control arvenses que representan el 64% y el 9% del costo total, respectivamente. En cuanto a los costos de insumos, se destaca la participación de transporte segido por fertilización que representan el 50% y el 32% del costo total, respectivamente.</t>
  </si>
  <si>
    <t>En cuanto a los costos de mano de obra, se destaca la participación de cosecha y beneficio segido por control arvenses que representan el 64% y el 9% del costo total, respectivamente.</t>
  </si>
  <si>
    <t>En cuanto a los costos de insumos, se destaca la participación de transporte segido por fertilización que representan el 50% y el 32% del costo total, respectivamente.</t>
  </si>
  <si>
    <t>En cuanto a los costos de insumos, se destaca la participación de transporte segido por fertilización que representan el 44% y el 35% del costo total, respectivamente.</t>
  </si>
  <si>
    <t>En cuanto a los costos de mano de obra, se destaca la participación de cosecha y beneficio segido por control arvenses que representan el 64% y el 9% del costo total, respectivamente.En cuanto a los costos de insumos, se destaca la participación de transporte segido por fertilización que representan el 44% y el 35% del costo total, respectivamente.</t>
  </si>
  <si>
    <t>De acuerdo con el comportamiento histórico del sistema productivo, se efectuó un análisis de sensibilidad del margen de utilidad obtenido en la producción de PAPAYA MARADOL SANTANDER VILLANUEVA, frente a diferentes escenarios de variación de precios de venta en finca y rendimientos probables (kg/ha).</t>
  </si>
  <si>
    <t>Con un precio ponderado de COP $ 1.198/kg y con un rendimiento por hectárea de 61.350 kg por ciclo; el margen de utilidad obtenido en la producción de papaya es del 6%.</t>
  </si>
  <si>
    <t>El precio mínimo ponderado para cubrir los costos de producción, con un rendimiento de 61.350 kg para todo el ciclo de producción, es COP $ 1.130/kg.</t>
  </si>
  <si>
    <t>El rendimiento mínimo por ha/ciclo para cubrir los costos de producción, con un precio ponderado de COP $ 1.198, es de 57.892 kg/ha para todo el ciclo.</t>
  </si>
  <si>
    <t>El siguiente cuadro presenta diferentes escenarios de rentabilidad para el sistema productivo de PAPAYA MARADOL SANTANDER VILLANUEVA, con respecto a diferentes niveles de productividad (kg./ha.) y precios ($/kg.).</t>
  </si>
  <si>
    <t>De acuerdo con el comportamiento histórico del sistema productivo, se efectuó un análisis de sensibilidad del margen de utilidad obtenido en la producción de PAPAYA MARADOL SANTANDER VILLANUEVA, frente a diferentes escenarios de variación de precios de venta en finca y rendimientos probables (t/ha)</t>
  </si>
  <si>
    <t>Con un precio ponderado de COP $$ 800/kg y con un rendimiento por hectárea de 61.350 kg por ciclo; el margen de utilidad obtenido en la producción de papaya es del 18%.</t>
  </si>
  <si>
    <t>El precio mínimo ponderado para cubrir los costos de producción, con un rendimiento de 61.350 kg para todo el ciclo de producción, es COP $ 675/kg.</t>
  </si>
  <si>
    <t>El rendimiento mínimo por ha/ciclo para cubrir los costos de producción, con un precio ponderado de COP $ 800, es de 51.780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</si>
</sst>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Part.'!$AQ$41:$AQ$42</c:f>
              <c:numCache>
                <c:formatCode>_(* #.##0_);_(* \(#.##0\);_(* "-"_);_(@_)</c:formatCode>
                <c:ptCount val="2"/>
                <c:pt idx="0">
                  <c:v>41424000</c:v>
                </c:pt>
                <c:pt idx="1">
                  <c:v>69355012.18970862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Part.'!$AR$41:$AR$42</c:f>
              <c:numCache>
                <c:formatCode>_(* #.##0_);_(* \(#.##0\);_(* "-"_);_(@_)</c:formatCode>
                <c:ptCount val="2"/>
                <c:pt idx="0">
                  <c:v>23810500</c:v>
                </c:pt>
                <c:pt idx="1">
                  <c:v>37438579</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Part.'!$AS$41:$AS$42</c:f>
              <c:numCache>
                <c:formatCode>_(* #.##0_);_(* \(#.##0\);_(* "-"_);_(@_)</c:formatCode>
                <c:ptCount val="2"/>
                <c:pt idx="0">
                  <c:v>17613500</c:v>
                </c:pt>
                <c:pt idx="1">
                  <c:v>31916433.18970862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2024 Q1</c:v>
                </c:pt>
              </c:strCache>
            </c:strRef>
          </c:cat>
          <c:val>
            <c:numRef>
              <c:f>Tortas!$H$36:$H$37</c:f>
              <c:numCache>
                <c:formatCode>0%</c:formatCode>
                <c:ptCount val="2"/>
                <c:pt idx="0">
                  <c:v>0.57479963306295867</c:v>
                </c:pt>
                <c:pt idx="1">
                  <c:v>0.5398107190521898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2024 Q1</c:v>
                </c:pt>
              </c:strCache>
            </c:strRef>
          </c:cat>
          <c:val>
            <c:numRef>
              <c:f>Tortas!$I$36:$I$37</c:f>
              <c:numCache>
                <c:formatCode>0%</c:formatCode>
                <c:ptCount val="2"/>
                <c:pt idx="0">
                  <c:v>0.42520036693704133</c:v>
                </c:pt>
                <c:pt idx="1">
                  <c:v>0.4601892809478102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5169825</c:v>
                </c:pt>
                <c:pt idx="3">
                  <c:v>10189239</c:v>
                </c:pt>
                <c:pt idx="4">
                  <c:v>576838.18970861798</c:v>
                </c:pt>
                <c:pt idx="6">
                  <c:v>0</c:v>
                </c:pt>
                <c:pt idx="7">
                  <c:v>0</c:v>
                </c:pt>
                <c:pt idx="8">
                  <c:v>15980531</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3492060</c:v>
                </c:pt>
                <c:pt idx="1">
                  <c:v>3492060</c:v>
                </c:pt>
                <c:pt idx="2">
                  <c:v>24110550</c:v>
                </c:pt>
                <c:pt idx="3">
                  <c:v>3142854</c:v>
                </c:pt>
                <c:pt idx="4">
                  <c:v>3201055</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2024 Q1</c:v>
                </c:pt>
              </c:strCache>
            </c:strRef>
          </c:cat>
          <c:val>
            <c:numRef>
              <c:f>'Análisis Comparativo y Part.'!$AW$41:$AW$42</c:f>
              <c:numCache>
                <c:formatCode>0%</c:formatCode>
                <c:ptCount val="2"/>
                <c:pt idx="0">
                  <c:v>0.57479963306295867</c:v>
                </c:pt>
                <c:pt idx="1">
                  <c:v>0.5398107190521898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2024 Q1</c:v>
                </c:pt>
              </c:strCache>
            </c:strRef>
          </c:cat>
          <c:val>
            <c:numRef>
              <c:f>'Análisis Comparativo y Part.'!$AX$41:$AX$42</c:f>
              <c:numCache>
                <c:formatCode>0%</c:formatCode>
                <c:ptCount val="2"/>
                <c:pt idx="0">
                  <c:v>0.42520036693704133</c:v>
                </c:pt>
                <c:pt idx="1">
                  <c:v>0.4601892809478102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2220000</c:v>
                </c:pt>
                <c:pt idx="1">
                  <c:v>2220000</c:v>
                </c:pt>
                <c:pt idx="2">
                  <c:v>15337500</c:v>
                </c:pt>
                <c:pt idx="3">
                  <c:v>1998000</c:v>
                </c:pt>
                <c:pt idx="4">
                  <c:v>2035000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3456000</c:v>
                </c:pt>
                <c:pt idx="2">
                  <c:v>0</c:v>
                </c:pt>
                <c:pt idx="3">
                  <c:v>6120000</c:v>
                </c:pt>
                <c:pt idx="4">
                  <c:v>280000</c:v>
                </c:pt>
                <c:pt idx="5">
                  <c:v>0</c:v>
                </c:pt>
                <c:pt idx="6">
                  <c:v>0</c:v>
                </c:pt>
                <c:pt idx="7">
                  <c:v>0</c:v>
                </c:pt>
                <c:pt idx="8">
                  <c:v>7757500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3492060</c:v>
                </c:pt>
                <c:pt idx="1">
                  <c:v>3492060</c:v>
                </c:pt>
                <c:pt idx="2">
                  <c:v>24110550</c:v>
                </c:pt>
                <c:pt idx="3">
                  <c:v>3142854</c:v>
                </c:pt>
                <c:pt idx="4">
                  <c:v>3201055</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5169825</c:v>
                </c:pt>
                <c:pt idx="2">
                  <c:v>0</c:v>
                </c:pt>
                <c:pt idx="3">
                  <c:v>10189239</c:v>
                </c:pt>
                <c:pt idx="4">
                  <c:v>576838.18970861798</c:v>
                </c:pt>
                <c:pt idx="5">
                  <c:v>0</c:v>
                </c:pt>
                <c:pt idx="6">
                  <c:v>0</c:v>
                </c:pt>
                <c:pt idx="7">
                  <c:v>0</c:v>
                </c:pt>
                <c:pt idx="8">
                  <c:v>15980531</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Tortas!$B$36:$B$37</c:f>
              <c:numCache>
                <c:formatCode>_(* #.##0_);_(* \(#.##0\);_(* "-"_);_(@_)</c:formatCode>
                <c:ptCount val="2"/>
                <c:pt idx="0">
                  <c:v>41424000</c:v>
                </c:pt>
                <c:pt idx="1">
                  <c:v>69355012.18970862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Tortas!$C$36:$C$37</c:f>
              <c:numCache>
                <c:formatCode>_(* #.##0_);_(* \(#.##0\);_(* "-"_);_(@_)</c:formatCode>
                <c:ptCount val="2"/>
                <c:pt idx="0">
                  <c:v>23810500</c:v>
                </c:pt>
                <c:pt idx="1">
                  <c:v>37438579</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Tortas!$D$36:$D$37</c:f>
              <c:numCache>
                <c:formatCode>_(* #.##0_);_(* \(#.##0\);_(* "-"_);_(@_)</c:formatCode>
                <c:ptCount val="2"/>
                <c:pt idx="0">
                  <c:v>17613500</c:v>
                </c:pt>
                <c:pt idx="1">
                  <c:v>31916433.18970862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3201.06</v>
      </c>
      <c r="C7" s="22">
        <v>7777.26</v>
      </c>
      <c r="D7" s="22">
        <v>15047.76</v>
      </c>
      <c r="E7" s="22">
        <v>11412.51</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37438.58</v>
      </c>
      <c r="AH7" s="23">
        <v>0.53981071905218991</v>
      </c>
    </row>
    <row r="8" spans="1:34" x14ac:dyDescent="0.2">
      <c r="A8" s="5" t="s">
        <v>122</v>
      </c>
      <c r="B8" s="22">
        <v>576.84</v>
      </c>
      <c r="C8" s="22">
        <v>8223.4500000000007</v>
      </c>
      <c r="D8" s="22">
        <v>12669.62</v>
      </c>
      <c r="E8" s="22">
        <v>10446.530000000001</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31916.43</v>
      </c>
      <c r="AH8" s="23">
        <v>0.4601892809478102</v>
      </c>
    </row>
    <row r="9" spans="1:34" x14ac:dyDescent="0.2">
      <c r="A9" s="9" t="s">
        <v>121</v>
      </c>
      <c r="B9" s="22">
        <v>3777.89</v>
      </c>
      <c r="C9" s="22">
        <v>16000.71</v>
      </c>
      <c r="D9" s="22">
        <v>27717.37</v>
      </c>
      <c r="E9" s="22">
        <v>21859.040000000001</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69355.009999999995</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11200</v>
      </c>
      <c r="D11" s="24">
        <v>29700</v>
      </c>
      <c r="E11" s="24">
        <v>20450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61350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1198</v>
      </c>
      <c r="D15" s="162">
        <v>1198</v>
      </c>
      <c r="E15" s="162">
        <v>1198</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1198</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13417.6</v>
      </c>
      <c r="D19" s="22">
        <v>35580.6</v>
      </c>
      <c r="E19" s="22">
        <v>24499.1</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73497.3</v>
      </c>
      <c r="AH19" s="27"/>
    </row>
    <row r="20" spans="1:34" x14ac:dyDescent="0.2">
      <c r="A20" s="3" t="s">
        <v>12</v>
      </c>
      <c r="B20" s="25">
        <v>-3777.89</v>
      </c>
      <c r="C20" s="25">
        <v>-2583.11</v>
      </c>
      <c r="D20" s="25">
        <v>7863.23</v>
      </c>
      <c r="E20" s="25">
        <v>2640.06</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4142.29</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6981</v>
      </c>
      <c r="D121" s="70">
        <v>9571</v>
      </c>
      <c r="E121" s="70">
        <v>7258.5</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23810.5</v>
      </c>
      <c r="AH121" s="71">
        <v>0.57479963306295867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4978.67</v>
      </c>
      <c r="D122" s="70">
        <v>6857</v>
      </c>
      <c r="E122" s="70">
        <v>5777.83</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17613.5</v>
      </c>
      <c r="AH122" s="71">
        <v>0.42520036693704133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11959.67</v>
      </c>
      <c r="D123" s="70">
        <v>16428</v>
      </c>
      <c r="E123" s="70">
        <v>13036.33</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41424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11200</v>
      </c>
      <c r="D125" s="73">
        <v>29700</v>
      </c>
      <c r="E125" s="73">
        <v>20450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61350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0.8</v>
      </c>
      <c r="D129" s="74">
        <v>0.8</v>
      </c>
      <c r="E129" s="74">
        <v>0.8</v>
      </c>
      <c r="F129" s="74">
        <v>0.8</v>
      </c>
      <c r="G129" s="74">
        <v>0.8</v>
      </c>
      <c r="H129" s="74">
        <v>0.8</v>
      </c>
      <c r="I129" s="74">
        <v>0.8</v>
      </c>
      <c r="J129" s="74">
        <v>0.8</v>
      </c>
      <c r="K129" s="74">
        <v>0.8</v>
      </c>
      <c r="L129" s="74">
        <v>0.8</v>
      </c>
      <c r="M129" s="74">
        <v>0.8</v>
      </c>
      <c r="N129" s="74">
        <v>0.8</v>
      </c>
      <c r="O129" s="74">
        <v>0.8</v>
      </c>
      <c r="P129" s="74">
        <v>0.8</v>
      </c>
      <c r="Q129" s="74">
        <v>0.8</v>
      </c>
      <c r="R129" s="74">
        <v>0.8</v>
      </c>
      <c r="S129" s="74">
        <v>0.8</v>
      </c>
      <c r="T129" s="74">
        <v>0.8</v>
      </c>
      <c r="U129" s="74">
        <v>0.8</v>
      </c>
      <c r="V129" s="74">
        <v>0.8</v>
      </c>
      <c r="W129" s="74">
        <v>0.8</v>
      </c>
      <c r="X129" s="74">
        <v>0.8</v>
      </c>
      <c r="Y129" s="74">
        <v>0.8</v>
      </c>
      <c r="Z129" s="74">
        <v>0.8</v>
      </c>
      <c r="AA129" s="74">
        <v>0.8</v>
      </c>
      <c r="AB129" s="74">
        <v>0.8</v>
      </c>
      <c r="AC129" s="74">
        <v>0.8</v>
      </c>
      <c r="AD129" s="74">
        <v>0.8</v>
      </c>
      <c r="AE129" s="74">
        <v>0.8</v>
      </c>
      <c r="AF129" s="74">
        <v>0.8</v>
      </c>
      <c r="AG129" s="74">
        <v>0.8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8960</v>
      </c>
      <c r="D133" s="70">
        <v>23760</v>
      </c>
      <c r="E133" s="70">
        <v>16360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49080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-2999.67</v>
      </c>
      <c r="D134" s="70">
        <v>7332</v>
      </c>
      <c r="E134" s="70">
        <v>3323.67</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7656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2220000</v>
      </c>
      <c r="AY8" s="21" t="s">
        <v>4</v>
      </c>
      <c r="AZ8" s="89">
        <v>0</v>
      </c>
    </row>
    <row r="9" spans="2:59" ht="14.45" customHeight="1" x14ac:dyDescent="0.2">
      <c r="B9" s="133"/>
      <c r="C9" s="133"/>
      <c r="D9" s="133"/>
      <c r="E9" s="133"/>
      <c r="F9" s="133"/>
      <c r="G9" s="133"/>
      <c r="H9" s="133"/>
      <c r="I9" s="133"/>
      <c r="J9" s="37"/>
      <c r="AP9" s="21" t="s">
        <v>8</v>
      </c>
      <c r="AQ9" s="89">
        <v>2220000</v>
      </c>
      <c r="AY9" s="21" t="s">
        <v>8</v>
      </c>
      <c r="AZ9" s="89">
        <v>3456000</v>
      </c>
    </row>
    <row r="10" spans="2:59" ht="14.45" customHeight="1" x14ac:dyDescent="0.2">
      <c r="B10" s="133"/>
      <c r="C10" s="133"/>
      <c r="D10" s="133"/>
      <c r="E10" s="133"/>
      <c r="F10" s="133"/>
      <c r="G10" s="133"/>
      <c r="H10" s="133"/>
      <c r="I10" s="133"/>
      <c r="J10" s="37"/>
      <c r="AP10" s="21" t="s">
        <v>9</v>
      </c>
      <c r="AQ10" s="89">
        <v>15337500</v>
      </c>
      <c r="AY10" s="21" t="s">
        <v>9</v>
      </c>
      <c r="AZ10" s="89">
        <v>0</v>
      </c>
    </row>
    <row r="11" spans="2:59" ht="14.45" customHeight="1" x14ac:dyDescent="0.2">
      <c r="B11" s="76" t="s">
        <v>114</v>
      </c>
      <c r="C11" s="76"/>
      <c r="D11" s="76"/>
      <c r="E11" s="76"/>
      <c r="F11" s="76"/>
      <c r="G11" s="76"/>
      <c r="H11" s="76"/>
      <c r="I11" s="76"/>
      <c r="AP11" s="21" t="s">
        <v>7</v>
      </c>
      <c r="AQ11" s="89">
        <v>1998000</v>
      </c>
      <c r="AY11" s="21" t="s">
        <v>7</v>
      </c>
      <c r="AZ11" s="89">
        <v>6120000</v>
      </c>
    </row>
    <row r="12" spans="2:59" ht="14.45" customHeight="1" x14ac:dyDescent="0.2">
      <c r="B12" s="76"/>
      <c r="C12" s="76"/>
      <c r="D12" s="76"/>
      <c r="E12" s="76"/>
      <c r="F12" s="76"/>
      <c r="G12" s="76"/>
      <c r="H12" s="76"/>
      <c r="I12" s="76"/>
      <c r="AP12" s="21" t="s">
        <v>3</v>
      </c>
      <c r="AQ12" s="89">
        <v>2035000</v>
      </c>
      <c r="AY12" s="21" t="s">
        <v>3</v>
      </c>
      <c r="AZ12" s="89">
        <v>280000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7757500</v>
      </c>
    </row>
    <row r="19" spans="42:59" x14ac:dyDescent="0.2">
      <c r="AP19" s="21" t="s">
        <v>76</v>
      </c>
      <c r="AQ19" s="89">
        <v>0</v>
      </c>
      <c r="AY19" s="21" t="s">
        <v>76</v>
      </c>
      <c r="AZ19" s="89">
        <v>0</v>
      </c>
    </row>
    <row r="20" spans="42:59" ht="15" x14ac:dyDescent="0.25">
      <c r="AP20" s="77" t="s">
        <v>77</v>
      </c>
      <c r="AQ20" s="90">
        <v>23810500</v>
      </c>
      <c r="AY20" s="77" t="s">
        <v>77</v>
      </c>
      <c r="AZ20" s="90">
        <v>17613500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3492060</v>
      </c>
      <c r="AY27" s="21" t="s">
        <v>4</v>
      </c>
      <c r="AZ27" s="89"/>
    </row>
    <row r="28" spans="42:59" x14ac:dyDescent="0.2">
      <c r="AP28" s="21" t="s">
        <v>8</v>
      </c>
      <c r="AQ28" s="89">
        <v>3492060</v>
      </c>
      <c r="AY28" s="21" t="s">
        <v>8</v>
      </c>
      <c r="AZ28" s="89">
        <v>5169825</v>
      </c>
    </row>
    <row r="29" spans="42:59" ht="14.45" customHeight="1" x14ac:dyDescent="0.2">
      <c r="AP29" s="21" t="s">
        <v>9</v>
      </c>
      <c r="AQ29" s="89">
        <v>24110550</v>
      </c>
      <c r="AY29" s="21" t="s">
        <v>9</v>
      </c>
      <c r="AZ29" s="89"/>
    </row>
    <row r="30" spans="42:59" x14ac:dyDescent="0.2">
      <c r="AP30" s="21" t="s">
        <v>7</v>
      </c>
      <c r="AQ30" s="89">
        <v>3142854</v>
      </c>
      <c r="AY30" s="21" t="s">
        <v>7</v>
      </c>
      <c r="AZ30" s="89">
        <v>10189239</v>
      </c>
    </row>
    <row r="31" spans="42:59" x14ac:dyDescent="0.2">
      <c r="AP31" s="21" t="s">
        <v>3</v>
      </c>
      <c r="AQ31" s="89">
        <v>3201055</v>
      </c>
      <c r="AY31" s="21" t="s">
        <v>3</v>
      </c>
      <c r="AZ31" s="89">
        <v>576838.18970861798</v>
      </c>
    </row>
    <row r="32" spans="42:59" ht="14.45" customHeight="1" x14ac:dyDescent="0.2">
      <c r="AP32" s="21" t="s">
        <v>6</v>
      </c>
      <c r="AQ32" s="89">
        <v>0</v>
      </c>
      <c r="AY32" s="21" t="s">
        <v>6</v>
      </c>
      <c r="AZ32" s="89"/>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15980531</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37438579</v>
      </c>
      <c r="AY37" s="77" t="s">
        <v>77</v>
      </c>
      <c r="AZ37" s="90">
        <v>31916433.18970862</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41424000</v>
      </c>
      <c r="AR41" s="110">
        <v>23810500</v>
      </c>
      <c r="AS41" s="110">
        <v>17613500</v>
      </c>
      <c r="AV41" s="21" t="s">
        <v>128</v>
      </c>
      <c r="AW41" s="91">
        <v>0.57479963306295867</v>
      </c>
      <c r="AX41" s="91">
        <v>0.42520036693704133</v>
      </c>
    </row>
    <row r="42" spans="2:56" ht="15" x14ac:dyDescent="0.2">
      <c r="B42" s="38"/>
      <c r="C42" s="38"/>
      <c r="D42" s="38"/>
      <c r="E42" s="38"/>
      <c r="F42" s="38"/>
      <c r="G42" s="38"/>
      <c r="H42" s="38"/>
      <c r="I42" s="38"/>
      <c r="AP42" s="21" t="s">
        <v>127</v>
      </c>
      <c r="AQ42" s="110">
        <v>69355012.18970862</v>
      </c>
      <c r="AR42" s="110">
        <v>37438579</v>
      </c>
      <c r="AS42" s="110">
        <v>31916433.18970862</v>
      </c>
      <c r="AV42" s="21" t="s">
        <v>127</v>
      </c>
      <c r="AW42" s="91">
        <v>0.5398107190521898</v>
      </c>
      <c r="AX42" s="91">
        <v>0.4601892809478102</v>
      </c>
    </row>
    <row r="43" spans="2:56" x14ac:dyDescent="0.2">
      <c r="BD43" s="92">
        <v>19149859913825.172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5.9725894351395817E-2</v>
      </c>
    </row>
    <row r="54" spans="2:55" x14ac:dyDescent="0.2">
      <c r="BA54" s="21" t="s">
        <v>88</v>
      </c>
      <c r="BC54" s="94">
        <v>0.18482039397450753</v>
      </c>
    </row>
    <row r="55" spans="2:55" ht="15" thickBot="1" x14ac:dyDescent="0.25">
      <c r="BA55" s="21" t="s">
        <v>89</v>
      </c>
      <c r="BC55" s="94" t="s">
        <v>127</v>
      </c>
    </row>
    <row r="56" spans="2:55" ht="16.5" thickTop="1" thickBot="1" x14ac:dyDescent="0.3">
      <c r="BA56" s="95" t="s">
        <v>82</v>
      </c>
      <c r="BB56" s="95"/>
      <c r="BC56" s="93">
        <v>41424000</v>
      </c>
    </row>
    <row r="57" spans="2:55" ht="16.5" thickTop="1" thickBot="1" x14ac:dyDescent="0.3">
      <c r="BA57" s="96" t="s">
        <v>83</v>
      </c>
      <c r="BB57" s="96"/>
      <c r="BC57" s="97">
        <v>43741</v>
      </c>
    </row>
    <row r="58" spans="2:55" ht="16.5" thickTop="1" thickBot="1" x14ac:dyDescent="0.3">
      <c r="BA58" s="96" t="s">
        <v>84</v>
      </c>
      <c r="BB58" s="96"/>
      <c r="BC58" s="98">
        <v>1.6742712483031243</v>
      </c>
    </row>
    <row r="59" spans="2:55" ht="16.5" thickTop="1" thickBot="1" x14ac:dyDescent="0.3">
      <c r="BA59" s="95" t="s">
        <v>85</v>
      </c>
      <c r="BB59" s="95" t="s">
        <v>65</v>
      </c>
      <c r="BC59" s="93">
        <v>49080</v>
      </c>
    </row>
    <row r="60" spans="2:55" ht="16.5" thickTop="1" thickBot="1" x14ac:dyDescent="0.3">
      <c r="I60" s="62" t="s">
        <v>113</v>
      </c>
      <c r="BA60" s="96" t="s">
        <v>86</v>
      </c>
      <c r="BB60" s="96"/>
      <c r="BC60" s="98">
        <v>1.4975000000000001</v>
      </c>
    </row>
    <row r="61" spans="2:55" ht="16.5" thickTop="1" thickBot="1" x14ac:dyDescent="0.3">
      <c r="BA61" s="95" t="s">
        <v>85</v>
      </c>
      <c r="BB61" s="95" t="s">
        <v>65</v>
      </c>
      <c r="BC61" s="93">
        <v>73497.3</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2220000</v>
      </c>
      <c r="J5" t="s">
        <v>4</v>
      </c>
      <c r="K5" s="1">
        <v>0</v>
      </c>
      <c r="S5" s="136"/>
      <c r="T5" s="136"/>
      <c r="U5" s="136"/>
      <c r="V5" s="136"/>
      <c r="W5" s="136"/>
      <c r="X5" s="136"/>
      <c r="Y5" s="136"/>
      <c r="Z5" s="136"/>
    </row>
    <row r="6" spans="1:27" x14ac:dyDescent="0.25">
      <c r="A6" t="s">
        <v>8</v>
      </c>
      <c r="B6" s="1">
        <v>2220000</v>
      </c>
      <c r="J6" t="s">
        <v>8</v>
      </c>
      <c r="K6" s="1">
        <v>3456000</v>
      </c>
      <c r="S6" s="136"/>
      <c r="T6" s="136"/>
      <c r="U6" s="136"/>
      <c r="V6" s="136"/>
      <c r="W6" s="136"/>
      <c r="X6" s="136"/>
      <c r="Y6" s="136"/>
      <c r="Z6" s="136"/>
      <c r="AA6" s="18"/>
    </row>
    <row r="7" spans="1:27" x14ac:dyDescent="0.25">
      <c r="A7" t="s">
        <v>9</v>
      </c>
      <c r="B7" s="1">
        <v>15337500</v>
      </c>
      <c r="J7" t="s">
        <v>9</v>
      </c>
      <c r="K7" s="1">
        <v>0</v>
      </c>
      <c r="S7" s="136"/>
      <c r="T7" s="136"/>
      <c r="U7" s="136"/>
      <c r="V7" s="136"/>
      <c r="W7" s="136"/>
      <c r="X7" s="136"/>
      <c r="Y7" s="136"/>
      <c r="Z7" s="136"/>
      <c r="AA7" s="18"/>
    </row>
    <row r="8" spans="1:27" x14ac:dyDescent="0.25">
      <c r="A8" t="s">
        <v>7</v>
      </c>
      <c r="B8" s="1">
        <v>1998000</v>
      </c>
      <c r="J8" t="s">
        <v>7</v>
      </c>
      <c r="K8" s="1">
        <v>6120000</v>
      </c>
      <c r="S8" s="136"/>
      <c r="T8" s="136"/>
      <c r="U8" s="136"/>
      <c r="V8" s="136"/>
      <c r="W8" s="136"/>
      <c r="X8" s="136"/>
      <c r="Y8" s="136"/>
      <c r="Z8" s="136"/>
    </row>
    <row r="9" spans="1:27" x14ac:dyDescent="0.25">
      <c r="A9" t="s">
        <v>3</v>
      </c>
      <c r="B9" s="1">
        <v>2035000</v>
      </c>
      <c r="J9" t="s">
        <v>3</v>
      </c>
      <c r="K9" s="1">
        <v>280000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7757500</v>
      </c>
    </row>
    <row r="14" spans="1:27" x14ac:dyDescent="0.25">
      <c r="A14" t="s">
        <v>76</v>
      </c>
      <c r="B14" s="1">
        <v>0</v>
      </c>
      <c r="J14" t="s">
        <v>76</v>
      </c>
      <c r="K14" s="1">
        <v>0</v>
      </c>
    </row>
    <row r="15" spans="1:27" x14ac:dyDescent="0.25">
      <c r="A15" s="12" t="s">
        <v>77</v>
      </c>
      <c r="B15" s="13">
        <v>23810500</v>
      </c>
      <c r="J15" s="12" t="s">
        <v>77</v>
      </c>
      <c r="K15" s="13">
        <v>17613500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3492060</v>
      </c>
      <c r="J22" t="s">
        <v>4</v>
      </c>
      <c r="K22" s="1">
        <v>0</v>
      </c>
      <c r="S22" s="136"/>
      <c r="T22" s="136"/>
      <c r="U22" s="136"/>
      <c r="V22" s="136"/>
      <c r="W22" s="136"/>
      <c r="X22" s="136"/>
      <c r="Y22" s="136"/>
      <c r="Z22" s="136"/>
    </row>
    <row r="23" spans="1:26" x14ac:dyDescent="0.25">
      <c r="A23" t="s">
        <v>8</v>
      </c>
      <c r="B23" s="1">
        <v>3492060</v>
      </c>
      <c r="J23" t="s">
        <v>8</v>
      </c>
      <c r="K23" s="1">
        <v>5169825</v>
      </c>
      <c r="S23" s="136"/>
      <c r="T23" s="136"/>
      <c r="U23" s="136"/>
      <c r="V23" s="136"/>
      <c r="W23" s="136"/>
      <c r="X23" s="136"/>
      <c r="Y23" s="136"/>
      <c r="Z23" s="136"/>
    </row>
    <row r="24" spans="1:26" ht="14.45" customHeight="1" x14ac:dyDescent="0.25">
      <c r="A24" t="s">
        <v>9</v>
      </c>
      <c r="B24" s="1">
        <v>24110550</v>
      </c>
      <c r="J24" t="s">
        <v>9</v>
      </c>
      <c r="K24" s="1">
        <v>0</v>
      </c>
      <c r="S24" s="136"/>
      <c r="T24" s="136"/>
      <c r="U24" s="136"/>
      <c r="V24" s="136"/>
      <c r="W24" s="136"/>
      <c r="X24" s="136"/>
      <c r="Y24" s="136"/>
      <c r="Z24" s="136"/>
    </row>
    <row r="25" spans="1:26" x14ac:dyDescent="0.25">
      <c r="A25" t="s">
        <v>7</v>
      </c>
      <c r="B25" s="1">
        <v>3142854</v>
      </c>
      <c r="J25" t="s">
        <v>7</v>
      </c>
      <c r="K25" s="1">
        <v>10189239</v>
      </c>
      <c r="S25" s="136"/>
      <c r="T25" s="136"/>
      <c r="U25" s="136"/>
      <c r="V25" s="136"/>
      <c r="W25" s="136"/>
      <c r="X25" s="136"/>
      <c r="Y25" s="136"/>
      <c r="Z25" s="136"/>
    </row>
    <row r="26" spans="1:26" ht="14.45" customHeight="1" x14ac:dyDescent="0.25">
      <c r="A26" t="s">
        <v>3</v>
      </c>
      <c r="B26" s="1">
        <v>3201055</v>
      </c>
      <c r="J26" t="s">
        <v>3</v>
      </c>
      <c r="K26" s="1">
        <v>576838.18970861798</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15980531</v>
      </c>
    </row>
    <row r="31" spans="1:26" x14ac:dyDescent="0.25">
      <c r="A31" t="s">
        <v>76</v>
      </c>
      <c r="B31" s="1">
        <v>0</v>
      </c>
      <c r="J31" t="s">
        <v>76</v>
      </c>
      <c r="K31" s="1">
        <v>0</v>
      </c>
    </row>
    <row r="32" spans="1:26" x14ac:dyDescent="0.25">
      <c r="A32" s="12" t="s">
        <v>77</v>
      </c>
      <c r="B32" s="13">
        <v>37438579</v>
      </c>
      <c r="J32" s="12" t="s">
        <v>77</v>
      </c>
      <c r="K32" s="13">
        <v>31916433.18970862</v>
      </c>
    </row>
    <row r="35" spans="1:15" x14ac:dyDescent="0.25">
      <c r="B35" t="s">
        <v>79</v>
      </c>
      <c r="C35" t="s">
        <v>80</v>
      </c>
      <c r="D35" t="s">
        <v>24</v>
      </c>
      <c r="H35" t="s">
        <v>80</v>
      </c>
      <c r="I35" t="s">
        <v>24</v>
      </c>
    </row>
    <row r="36" spans="1:15" x14ac:dyDescent="0.25">
      <c r="A36" t="s">
        <v>128</v>
      </c>
      <c r="B36" s="14">
        <v>41424000</v>
      </c>
      <c r="C36" s="14">
        <v>23810500</v>
      </c>
      <c r="D36" s="14">
        <v>17613500</v>
      </c>
      <c r="G36" t="s">
        <v>128</v>
      </c>
      <c r="H36" s="15">
        <v>0.57479963306295867</v>
      </c>
      <c r="I36" s="15">
        <v>0.42520036693704133</v>
      </c>
    </row>
    <row r="37" spans="1:15" x14ac:dyDescent="0.25">
      <c r="A37" t="s">
        <v>127</v>
      </c>
      <c r="B37" s="14">
        <v>69355012.18970862</v>
      </c>
      <c r="C37" s="14">
        <v>37438579</v>
      </c>
      <c r="D37" s="14">
        <v>31916433.18970862</v>
      </c>
      <c r="G37" t="s">
        <v>127</v>
      </c>
      <c r="H37" s="15">
        <v>0.5398107190521898</v>
      </c>
      <c r="I37" s="15">
        <v>0.4601892809478102</v>
      </c>
    </row>
    <row r="38" spans="1:15" x14ac:dyDescent="0.25">
      <c r="O38" s="17">
        <v>19149859913825.172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1130.48</v>
      </c>
      <c r="J11" s="19"/>
      <c r="K11" s="19"/>
    </row>
    <row r="12" spans="2:57" ht="14.45" customHeight="1" thickBot="1" x14ac:dyDescent="0.25">
      <c r="B12" s="19"/>
      <c r="C12" s="19"/>
      <c r="D12" s="19"/>
      <c r="E12" s="19"/>
      <c r="F12" s="19"/>
      <c r="G12" s="44" t="s">
        <v>93</v>
      </c>
      <c r="H12" s="45" t="s">
        <v>94</v>
      </c>
      <c r="I12" s="46">
        <v>3777890</v>
      </c>
      <c r="J12" s="19"/>
      <c r="K12" s="19"/>
    </row>
    <row r="13" spans="2:57" ht="14.45" customHeight="1" thickBot="1" x14ac:dyDescent="0.25">
      <c r="B13" s="19"/>
      <c r="C13" s="19"/>
      <c r="D13" s="19"/>
      <c r="E13" s="19"/>
      <c r="F13" s="19"/>
      <c r="G13" s="44" t="s">
        <v>95</v>
      </c>
      <c r="H13" s="45" t="s">
        <v>94</v>
      </c>
      <c r="I13" s="46">
        <v>13332093</v>
      </c>
      <c r="J13" s="19"/>
      <c r="K13" s="19"/>
    </row>
    <row r="14" spans="2:57" ht="14.45" customHeight="1" thickBot="1" x14ac:dyDescent="0.25">
      <c r="B14" s="19"/>
      <c r="C14" s="19"/>
      <c r="D14" s="19"/>
      <c r="E14" s="19"/>
      <c r="F14" s="19"/>
      <c r="G14" s="44" t="s">
        <v>96</v>
      </c>
      <c r="H14" s="45" t="s">
        <v>97</v>
      </c>
      <c r="I14" s="47">
        <v>61.35</v>
      </c>
      <c r="J14" s="19"/>
      <c r="K14" s="19"/>
    </row>
    <row r="15" spans="2:57" ht="14.45" customHeight="1" thickBot="1" x14ac:dyDescent="0.25">
      <c r="B15" s="19"/>
      <c r="C15" s="19"/>
      <c r="D15" s="19"/>
      <c r="E15" s="19"/>
      <c r="F15" s="19"/>
      <c r="G15" s="44" t="s">
        <v>98</v>
      </c>
      <c r="H15" s="45" t="s">
        <v>67</v>
      </c>
      <c r="I15" s="48">
        <v>5.9725894351395814</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1130.48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57892.328881469111</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1.198</v>
      </c>
      <c r="AT30" s="101">
        <v>61350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73497.3</v>
      </c>
      <c r="AV39" s="103">
        <v>1.2</v>
      </c>
      <c r="AW39" s="104">
        <v>1.4975000000000001</v>
      </c>
    </row>
    <row r="40" spans="2:49" ht="14.45" customHeight="1" x14ac:dyDescent="0.2">
      <c r="B40" s="19"/>
      <c r="C40" s="49"/>
      <c r="D40" s="53" t="s">
        <v>109</v>
      </c>
      <c r="E40" s="163">
        <v>898.5</v>
      </c>
      <c r="F40" s="163">
        <v>958.39999999999986</v>
      </c>
      <c r="G40" s="163">
        <v>1018.3</v>
      </c>
      <c r="H40" s="163">
        <v>1078.2</v>
      </c>
      <c r="I40" s="163">
        <v>1138.0999999999999</v>
      </c>
      <c r="J40" s="164">
        <v>1198</v>
      </c>
      <c r="K40" s="163">
        <v>1257.9000000000001</v>
      </c>
      <c r="L40" s="163">
        <v>1317.8</v>
      </c>
      <c r="M40" s="163">
        <v>1377.6999999999998</v>
      </c>
      <c r="N40" s="163">
        <v>1437.6</v>
      </c>
      <c r="O40" s="163">
        <v>1497.5</v>
      </c>
      <c r="AT40" s="21" t="s">
        <v>62</v>
      </c>
      <c r="AU40" s="102">
        <v>69355.009999999995</v>
      </c>
      <c r="AV40" s="103">
        <v>1.1299999999999999</v>
      </c>
      <c r="AW40" s="104">
        <v>1.6742711954422556</v>
      </c>
    </row>
    <row r="41" spans="2:49" x14ac:dyDescent="0.2">
      <c r="B41" s="19"/>
      <c r="C41" s="54">
        <v>-0.2</v>
      </c>
      <c r="D41" s="55">
        <v>35668.89</v>
      </c>
      <c r="E41" s="56">
        <v>-1.1640643104385591</v>
      </c>
      <c r="F41" s="56">
        <v>-1.0288102910361492</v>
      </c>
      <c r="G41" s="56">
        <v>-0.90946850921049338</v>
      </c>
      <c r="H41" s="56">
        <v>-0.80338692536546574</v>
      </c>
      <c r="I41" s="56">
        <v>-0.7084718240304414</v>
      </c>
      <c r="J41" s="56">
        <v>-0.62304823282891941</v>
      </c>
      <c r="K41" s="56">
        <v>-0.54576022174182781</v>
      </c>
      <c r="L41" s="56">
        <v>-0.475498393480836</v>
      </c>
      <c r="M41" s="56">
        <v>-0.41134628941645168</v>
      </c>
      <c r="N41" s="56">
        <v>-0.35254019402409942</v>
      </c>
      <c r="O41" s="56">
        <v>-0.2984385862631353</v>
      </c>
      <c r="AT41" s="21" t="s">
        <v>61</v>
      </c>
      <c r="AU41" s="102">
        <v>4142.29</v>
      </c>
      <c r="AV41" s="103"/>
      <c r="AW41" s="104">
        <v>5.9725894351395817E-2</v>
      </c>
    </row>
    <row r="42" spans="2:49" x14ac:dyDescent="0.2">
      <c r="B42" s="19"/>
      <c r="C42" s="54">
        <v>-0.15</v>
      </c>
      <c r="D42" s="55">
        <v>44586.112500000003</v>
      </c>
      <c r="E42" s="56">
        <v>-0.7312514483508471</v>
      </c>
      <c r="F42" s="56">
        <v>-0.62304823282891941</v>
      </c>
      <c r="G42" s="56">
        <v>-0.52757480736839446</v>
      </c>
      <c r="H42" s="56">
        <v>-0.44270954029237258</v>
      </c>
      <c r="I42" s="56">
        <v>-0.36677745922435318</v>
      </c>
      <c r="J42" s="56">
        <v>-0.2984385862631353</v>
      </c>
      <c r="K42" s="56">
        <v>-0.23660817739346221</v>
      </c>
      <c r="L42" s="56">
        <v>-0.18039871478466862</v>
      </c>
      <c r="M42" s="56">
        <v>-0.12907703153316127</v>
      </c>
      <c r="N42" s="56">
        <v>-8.2032155219279437E-2</v>
      </c>
      <c r="O42" s="56">
        <v>-3.8750869010508143E-2</v>
      </c>
    </row>
    <row r="43" spans="2:49" x14ac:dyDescent="0.2">
      <c r="B43" s="19"/>
      <c r="C43" s="54">
        <v>-0.1</v>
      </c>
      <c r="D43" s="55">
        <v>52454.25</v>
      </c>
      <c r="E43" s="56">
        <v>-0.47156373109822025</v>
      </c>
      <c r="F43" s="56">
        <v>-0.37959099790458156</v>
      </c>
      <c r="G43" s="56">
        <v>-0.29843858626313552</v>
      </c>
      <c r="H43" s="56">
        <v>-0.22630310924851677</v>
      </c>
      <c r="I43" s="56">
        <v>-0.16176084034070018</v>
      </c>
      <c r="J43" s="56">
        <v>-0.10367279832366511</v>
      </c>
      <c r="K43" s="56">
        <v>-5.1116950784442894E-2</v>
      </c>
      <c r="L43" s="56">
        <v>-3.3389075669683784E-3</v>
      </c>
      <c r="M43" s="56">
        <v>4.0284523196812909E-2</v>
      </c>
      <c r="N43" s="56">
        <v>8.0272668063612412E-2</v>
      </c>
      <c r="O43" s="56">
        <v>0.11706176134106797</v>
      </c>
      <c r="AU43" s="21">
        <v>93742.8</v>
      </c>
    </row>
    <row r="44" spans="2:49" x14ac:dyDescent="0.2">
      <c r="B44" s="19"/>
      <c r="C44" s="54">
        <v>-0.05</v>
      </c>
      <c r="D44" s="55">
        <v>58282.5</v>
      </c>
      <c r="E44" s="56">
        <v>-0.3244073579883982</v>
      </c>
      <c r="F44" s="56">
        <v>-0.24163189811412333</v>
      </c>
      <c r="G44" s="56">
        <v>-0.16859472763682185</v>
      </c>
      <c r="H44" s="56">
        <v>-0.10367279832366511</v>
      </c>
      <c r="I44" s="56">
        <v>-4.5584756306630232E-2</v>
      </c>
      <c r="J44" s="56">
        <v>6.6944815087013644E-3</v>
      </c>
      <c r="K44" s="56">
        <v>5.3994744294001376E-2</v>
      </c>
      <c r="L44" s="56">
        <v>9.6994983189728476E-2</v>
      </c>
      <c r="M44" s="56">
        <v>0.13625607087713165</v>
      </c>
      <c r="N44" s="56">
        <v>0.17224540125725121</v>
      </c>
      <c r="O44" s="56">
        <v>0.20535558520696109</v>
      </c>
      <c r="AU44" s="21">
        <v>117644.15999999999</v>
      </c>
    </row>
    <row r="45" spans="2:49" x14ac:dyDescent="0.2">
      <c r="B45" s="19"/>
      <c r="C45" s="51" t="s">
        <v>107</v>
      </c>
      <c r="D45" s="57">
        <v>61350</v>
      </c>
      <c r="E45" s="56">
        <v>-0.25818699008897827</v>
      </c>
      <c r="F45" s="56">
        <v>-0.17955030320841717</v>
      </c>
      <c r="G45" s="56">
        <v>-0.11016499125498076</v>
      </c>
      <c r="H45" s="56">
        <v>-4.8489158407481747E-2</v>
      </c>
      <c r="I45" s="56">
        <v>6.6944815087013644E-3</v>
      </c>
      <c r="J45" s="56">
        <v>5.6359757433266364E-2</v>
      </c>
      <c r="K45" s="56">
        <v>0.10129500707930136</v>
      </c>
      <c r="L45" s="56">
        <v>0.14214523403024196</v>
      </c>
      <c r="M45" s="56">
        <v>0.17944326733327495</v>
      </c>
      <c r="N45" s="56">
        <v>0.21363313119438856</v>
      </c>
      <c r="O45" s="56">
        <v>0.24508780594661306</v>
      </c>
    </row>
    <row r="46" spans="2:49" ht="14.45" customHeight="1" x14ac:dyDescent="0.2">
      <c r="B46" s="19"/>
      <c r="C46" s="54">
        <v>0.05</v>
      </c>
      <c r="D46" s="55">
        <v>64417.5</v>
      </c>
      <c r="E46" s="56">
        <v>-0.198273323894265</v>
      </c>
      <c r="F46" s="56">
        <v>-0.12338124115087348</v>
      </c>
      <c r="G46" s="56">
        <v>-5.729999167141038E-2</v>
      </c>
      <c r="H46" s="56">
        <v>1.4388967547791622E-3</v>
      </c>
      <c r="I46" s="56">
        <v>5.3994744294001189E-2</v>
      </c>
      <c r="J46" s="56">
        <v>0.10129500707930118</v>
      </c>
      <c r="K46" s="56">
        <v>0.14409048293266785</v>
      </c>
      <c r="L46" s="56">
        <v>0.18299546098118286</v>
      </c>
      <c r="M46" s="56">
        <v>0.21851739746026191</v>
      </c>
      <c r="N46" s="56">
        <v>0.25107917256608436</v>
      </c>
      <c r="O46" s="56">
        <v>0.28103600566344106</v>
      </c>
    </row>
    <row r="47" spans="2:49" x14ac:dyDescent="0.2">
      <c r="B47" s="19"/>
      <c r="C47" s="54">
        <v>0.1</v>
      </c>
      <c r="D47" s="55">
        <v>70859.25</v>
      </c>
      <c r="E47" s="56">
        <v>-8.9339385358422729E-2</v>
      </c>
      <c r="F47" s="56">
        <v>-2.1255673773521298E-2</v>
      </c>
      <c r="G47" s="56">
        <v>3.8818189389627028E-2</v>
      </c>
      <c r="H47" s="56">
        <v>9.2217178867981087E-2</v>
      </c>
      <c r="I47" s="56">
        <v>0.13999522208545562</v>
      </c>
      <c r="J47" s="56">
        <v>0.18299546098118299</v>
      </c>
      <c r="K47" s="56">
        <v>0.22190043902969811</v>
      </c>
      <c r="L47" s="56">
        <v>0.25726860089198444</v>
      </c>
      <c r="M47" s="56">
        <v>0.28956127041841989</v>
      </c>
      <c r="N47" s="56">
        <v>0.31916288415098576</v>
      </c>
      <c r="O47" s="56">
        <v>0.3463963687849464</v>
      </c>
    </row>
    <row r="48" spans="2:49" x14ac:dyDescent="0.2">
      <c r="B48" s="19"/>
      <c r="C48" s="54">
        <v>0.15</v>
      </c>
      <c r="D48" s="55">
        <v>81488.137499999997</v>
      </c>
      <c r="E48" s="56">
        <v>5.2748360557893212E-2</v>
      </c>
      <c r="F48" s="56">
        <v>0.11195158802302488</v>
      </c>
      <c r="G48" s="56">
        <v>0.16418972990402342</v>
      </c>
      <c r="H48" s="56">
        <v>0.21062363379824448</v>
      </c>
      <c r="I48" s="56">
        <v>0.25216975833517885</v>
      </c>
      <c r="J48" s="56">
        <v>0.28956127041841989</v>
      </c>
      <c r="K48" s="56">
        <v>0.32339168611278085</v>
      </c>
      <c r="L48" s="56">
        <v>0.35414660947129084</v>
      </c>
      <c r="M48" s="56">
        <v>0.38222719166819125</v>
      </c>
      <c r="N48" s="56">
        <v>0.40796772534868325</v>
      </c>
      <c r="O48" s="56">
        <v>0.43164901633473601</v>
      </c>
    </row>
    <row r="49" spans="2:45" ht="15" thickBot="1" x14ac:dyDescent="0.25">
      <c r="B49" s="19"/>
      <c r="C49" s="54">
        <v>0.2</v>
      </c>
      <c r="D49" s="58">
        <v>97785.764999999999</v>
      </c>
      <c r="E49" s="56">
        <v>0.21062363379824434</v>
      </c>
      <c r="F49" s="56">
        <v>0.25995965668585408</v>
      </c>
      <c r="G49" s="56">
        <v>0.30349144158668623</v>
      </c>
      <c r="H49" s="56">
        <v>0.34218636149853698</v>
      </c>
      <c r="I49" s="56">
        <v>0.37680813194598234</v>
      </c>
      <c r="J49" s="56">
        <v>0.40796772534868325</v>
      </c>
      <c r="K49" s="56">
        <v>0.43615973842731748</v>
      </c>
      <c r="L49" s="56">
        <v>0.46178884122607566</v>
      </c>
      <c r="M49" s="56">
        <v>0.48518932639015933</v>
      </c>
      <c r="N49" s="56">
        <v>0.50663977112390279</v>
      </c>
      <c r="O49" s="56">
        <v>0.52637418027894667</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61350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675.21</v>
      </c>
      <c r="BA66" s="21" t="s">
        <v>65</v>
      </c>
    </row>
    <row r="67" spans="2:55" x14ac:dyDescent="0.2">
      <c r="B67" s="19"/>
      <c r="C67" s="19"/>
      <c r="D67" s="19"/>
      <c r="E67" s="19"/>
      <c r="F67" s="19"/>
      <c r="G67" s="19"/>
      <c r="H67" s="19"/>
      <c r="I67" s="19"/>
      <c r="J67" s="19"/>
      <c r="K67" s="19"/>
      <c r="AS67" s="21" t="s">
        <v>11</v>
      </c>
      <c r="AT67" s="102">
        <v>49080</v>
      </c>
      <c r="AU67" s="103">
        <v>0.8</v>
      </c>
      <c r="AV67" s="104">
        <v>1</v>
      </c>
      <c r="AX67" s="21" t="s">
        <v>64</v>
      </c>
      <c r="AZ67" s="73">
        <v>51780</v>
      </c>
      <c r="BA67" s="21" t="s">
        <v>63</v>
      </c>
    </row>
    <row r="68" spans="2:55" x14ac:dyDescent="0.2">
      <c r="B68" s="19"/>
      <c r="C68" s="19"/>
      <c r="D68" s="19"/>
      <c r="E68" s="19"/>
      <c r="F68" s="19"/>
      <c r="G68" s="19"/>
      <c r="H68" s="19"/>
      <c r="I68" s="19"/>
      <c r="J68" s="19"/>
      <c r="K68" s="19"/>
      <c r="AS68" s="21" t="s">
        <v>62</v>
      </c>
      <c r="AT68" s="102">
        <v>41424</v>
      </c>
      <c r="AU68" s="103">
        <v>0.68</v>
      </c>
      <c r="AV68" s="104">
        <v>0.84400977995110027</v>
      </c>
    </row>
    <row r="69" spans="2:55" x14ac:dyDescent="0.2">
      <c r="B69" s="19"/>
      <c r="C69" s="19"/>
      <c r="D69" s="19"/>
      <c r="E69" s="19"/>
      <c r="F69" s="19"/>
      <c r="G69" s="19"/>
      <c r="H69" s="19"/>
      <c r="I69" s="19"/>
      <c r="J69" s="19"/>
      <c r="K69" s="19"/>
      <c r="AS69" s="21" t="s">
        <v>61</v>
      </c>
      <c r="AT69" s="102">
        <v>7656</v>
      </c>
      <c r="AU69" s="103"/>
      <c r="AV69" s="104">
        <v>0.18482039397450753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0.60000000000000009</v>
      </c>
      <c r="AU86" s="107">
        <v>0.64</v>
      </c>
      <c r="AV86" s="107">
        <v>0.68</v>
      </c>
      <c r="AW86" s="107">
        <v>0.72</v>
      </c>
      <c r="AX86" s="107">
        <v>0.76</v>
      </c>
      <c r="AY86" s="108">
        <v>0.8</v>
      </c>
      <c r="AZ86" s="107">
        <v>0.84000000000000008</v>
      </c>
      <c r="BA86" s="107">
        <v>0.88000000000000012</v>
      </c>
      <c r="BB86" s="107">
        <v>0.92</v>
      </c>
      <c r="BC86" s="107">
        <v>0.96000000000000008</v>
      </c>
      <c r="BD86" s="107">
        <v>1</v>
      </c>
    </row>
    <row r="87" spans="2:56" x14ac:dyDescent="0.2">
      <c r="B87" s="19"/>
      <c r="C87" s="19"/>
      <c r="D87" s="19"/>
      <c r="E87" s="19"/>
      <c r="F87" s="19"/>
      <c r="G87" s="19"/>
      <c r="H87" s="19"/>
      <c r="I87" s="19"/>
      <c r="J87" s="19"/>
      <c r="K87" s="19"/>
      <c r="AR87" s="21">
        <v>-0.2</v>
      </c>
      <c r="AS87" s="107">
        <v>35668.89</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44586.112500000003</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52454.25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58282.5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61350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64417.5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70859.25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81488.137499999997</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97785.764999999999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2024-05-16T19:49:29Z</dcterms:modified>
</cp:coreProperties>
</file>