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49FFA85-0F22-4D69-895D-78E91152398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<sst xmlns="http://schemas.openxmlformats.org/spreadsheetml/2006/main" count="350" uniqueCount="161">
  <si>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</si>
  <si>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</si>
  <si>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</si>
  <si>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</si>
  <si>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</si>
  <si>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</si>
  <si>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</si>
  <si>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</si>
  <si>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</si>
  <si>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</si>
  <si>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</si>
  <si>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</si>
  <si>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</si>
  <si>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</si>
  <si>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</si>
  <si>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</si>
  <si>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</si>
  <si>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</si>
  <si>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</si>
  <si>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</si>
  <si>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</si>
  <si>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</si>
  <si>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</si>
  <si>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</si>
  <si>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</si>
  <si>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</si>
  <si>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</si>
  <si>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</si>
  <si>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</si>
  <si>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</si>
  <si>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</si>
  <si>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</si>
  <si>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</si>
  <si>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</si>
  <si>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</si>
  <si>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</si>
  <si>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</si>
  <si>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</si>
  <si>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</si>
  <si>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</si>
  <si>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</si>
  <si>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</si>
  <si>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</si>
  <si>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</si>
  <si>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</si>
  <si>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</si>
  <si>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</si>
  <si>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</si>
  <si>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</si>
  <si>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</si>
  <si>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</si>
  <si>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</si>
  <si>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</si>
  <si>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</si>
  <si>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</si>
  <si>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</si>
  <si>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</si>
  <si>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</si>
  <si>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</si>
  <si>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</si>
  <si>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</si>
  <si>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</si>
  <si>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</si>
  <si>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</si>
  <si>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</si>
  <si>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</si>
  <si>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</si>
  <si>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</si>
  <si>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</si>
  <si>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</si>
  <si>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</si>
  <si>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</si>
  <si>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</si>
  <si>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</si>
  <si>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</si>
  <si>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</si>
  <si>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</si>
  <si>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</si>
  <si>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</si>
  <si>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</si>
  <si>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</si>
  <si>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</si>
  <si>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</si>
  <si>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</si>
  <si>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</si>
  <si>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</si>
  <si>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</si>
  <si>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</si>
  <si>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</si>
  <si>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</si>
  <si>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</si>
  <si>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</si>
  <si>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</si>
  <si>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</si>
  <si>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</si>
  <si>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</si>
  <si>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</si>
  <si>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</si>
  <si>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</si>
  <si>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</si>
  <si>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</si>
  <si>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</si>
  <si>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</si>
  <si>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</si>
  <si>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</si>
  <si>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</si>
  <si>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</si>
  <si>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</si>
  <si>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</si>
  <si>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</si>
  <si>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</si>
  <si>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</si>
  <si>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</si>
  <si>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</si>
  <si>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</si>
  <si>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</si>
  <si>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</si>
  <si>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</si>
  <si>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</si>
  <si>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</si>
  <si>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</si>
  <si>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</si>
  <si>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</si>
  <si>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</si>
  <si>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PAPA SUPERIOR CUNDINAMARCA CARMEN DE CARUPA</t>
  </si>
  <si>
    <t>Cundinamarca</t>
  </si>
  <si>
    <t>Material de propagacion: Semilla // Distancia de siembra: 0,3 x 0,5 // Densidad de siembra - Plantas/Ha.: 66.667 // Duracion del ciclo: 6 meses // Productividad/Ha/Ciclo: 25.000 kg // Inicio de Produccion desde la siembra: mes 6  // Duracion de la etapa productiva: 1 meses // Productividad promedio en etapa productiva  // Cultivo asociado: NA // Productividad promedio etapa productiva: 25.000 kg // % Rendimiento 1ra. Calidad: 70 // % Rendimiento 2da. Calidad: 30 (25 segunda y 5 tercera) // Precio de venta ponderado por calidad: $1.377 // Valor Jornal: $74.765 // Otros: NA</t>
  </si>
  <si>
    <t>2024 Q1</t>
  </si>
  <si>
    <t>2017 Q4</t>
  </si>
  <si>
    <t>El presente documento corresponde a una actualización del documento PDF de la AgroGuía correspondiente a Papa Superior Cundinamarca Carmen De Carupa publicada en la página web, y consta de las siguientes partes:</t>
  </si>
  <si>
    <t>- Flujo anualizado de los ingresos (precio y rendimiento) y los costos de producción para una hectárea de
Papa Superior Cundinamarca Carmen De Carupa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</si>
  <si>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 Superior Cundinamarca Carmen De Carupa.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</si>
  <si>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</si>
  <si>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</si>
  <si>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</si>
  <si>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</si>
  <si>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 Superior Cundinamarca Carmen De Carupa. La participación se encuentra actualizada al 2024 Q1.</t>
  </si>
  <si>
    <t>Sostenimiento Ciclo ***</t>
  </si>
  <si>
    <t>Sub Total Ingresos millones [(CxG)+(DxH)+(ExI)]</t>
  </si>
  <si>
    <t>** Los costos de instalación comprenden tanto los gastos relacionados con la mano de obra como aquellos asociados con los insumos necesarios hasta completar la siembra de las plantas. Para el caso de Papa Superior Cundinamarca Carmen De Carupa, en lo que respecta a la mano de obra incluye actividades como la preparación del terreno, la siembra, el trazado y el ahoyado, entre otras, y ascienden a un total de $3,4 millones de pesos (equivalente a 45 jornales). En cuanto a los insumos, se incluyen los gastos relacionados con el material vegetal y las enmiendas, que en conjunto ascienden a  $2,1 millones.</t>
  </si>
  <si>
    <t>*** Los costos de sostenimiento del ciclo comprenden tanto los gastos relacionados con la mano de obra como aquellos asociados con los insumos necesarios desde el momento de la siembra de las plantas hasta finalizar el ciclo. Para el caso de Papa Superior Cundinamarca Carmen De Carupa, en lo que respecta a la mano de obra incluye actividades como la fertilización, riego, control de malezas, plagas y enfermedades, entre otras, y ascienden a un total de $5,7 millones de pesos (equivalente a 76 jornales). En cuanto a los insumos, se incluyen los fertilizantes, plaguicidas, transportes, entre otras, que en conjunto ascienden a  $11,7 millones.</t>
  </si>
  <si>
    <t>Nota 1: en caso de utilizar esta información para el desarrollo de otras publicaciones, por favor citar FINAGRO, "Agro Guía - Marcos de Referencia Agroeconómicos"</t>
  </si>
  <si>
    <t>Los costos totales del ciclo para esta actualización (2024 Q1) equivalen a $22,8 millones, en comparación con los costos del marco original que ascienden a $12,0 millones, (mes de publicación del marco: octubre - 2017).
La rentabilidad actualizada (2024 Q1) subió frente a la rentabilidad de la primera AgroGuía, pasando del 29,7% al 51,0%. Mientras que el crecimiento de los costos fue del 190,7%, el crecimiento de los ingresos fue del 222,2%.</t>
  </si>
  <si>
    <t>En cuanto a los costos de mano de obra de la AgroGuía actualizada, se destaca la participación de instalación seguido de cosecha y beneficio, que representan el 37% y el 37% del costo total, respectivamente. En cuanto a los costos de insumos, se destaca la participación de fertilización seguido de control fitosanitario, que representan el 39% y el 22% del costo total, respectivamente.</t>
  </si>
  <si>
    <t>subió</t>
  </si>
  <si>
    <t>A continuación, se presenta la desagregación de los costos de mano de obra e insumos según las diferentes actividades vinculadas a la producción de PAPA SUPERIOR CUNDINAMARCA CARMEN DE CARUPA</t>
  </si>
  <si>
    <t>En cuanto a los costos de mano de obra, se destaca la participación de instalación segido por cosecha y beneficio que representan el 37% y el 37% del costo total, respectivamente. En cuanto a los costos de insumos, se destaca la participación de fertilización segido por control fitosanitario que representan el 37% y el 25% del costo total, respectivamente.</t>
  </si>
  <si>
    <t>En cuanto a los costos de mano de obra, se destaca la participación de instalación segido por cosecha y beneficio que representan el 37% y el 37% del costo total, respectivamente. En cuanto a los costos de insumos, se destaca la participación de fertilización segido por control fitosanitario que representan el 39% y el 22% del costo total, respectivamente.</t>
  </si>
  <si>
    <t>En cuanto a los costos de mano de obra, se destaca la participación de instalación segido por cosecha y beneficio que representan el 37% y el 37% del costo total, respectivamente.</t>
  </si>
  <si>
    <t>En cuanto a los costos de insumos, se destaca la participación de fertilización segido por control fitosanitario que representan el 39% y el 22% del costo total, respectivamente.</t>
  </si>
  <si>
    <t>En cuanto a los costos de insumos, se destaca la participación de fertilización segido por control fitosanitario que representan el 37% y el 25% del costo total, respectivamente.</t>
  </si>
  <si>
    <t>En cuanto a los costos de mano de obra, se destaca la participación de instalación segido por cosecha y beneficio que representan el 37% y el 37% del costo total, respectivamente.En cuanto a los costos de insumos, se destaca la participación de fertilización segido por control fitosanitario que representan el 37% y el 25% del costo total, respectivamente.</t>
  </si>
  <si>
    <t>De acuerdo con el comportamiento histórico del sistema productivo, se efectuó un análisis de sensibilidad del margen de utilidad obtenido en la producción de PAPA SUPERIOR CUNDINAMARCA CARMEN DE CARUPA, frente a diferentes escenarios de variación de precios de venta en finca y rendimientos probables (kg/ha).</t>
  </si>
  <si>
    <t>Con un precio ponderado de COP $ 1.377/kg y con un rendimiento por hectárea de 25.000 kg por ciclo; el margen de utilidad obtenido en la producción de papas es del 51%.</t>
  </si>
  <si>
    <t>El precio mínimo ponderado para cubrir los costos de producción, con un rendimiento de 25.000 kg para todo el ciclo de producción, es COP $ 912/kg.</t>
  </si>
  <si>
    <t>El rendimiento mínimo por ha/ciclo para cubrir los costos de producción, con un precio ponderado de COP $ 1.377, es de 16.552 kg/ha para todo el ciclo.</t>
  </si>
  <si>
    <t>El siguiente cuadro presenta diferentes escenarios de rentabilidad para el sistema productivo de PAPA SUPERIOR CUNDINAMARCA CARMEN DE CARUPA, con respecto a diferentes niveles de productividad (kg./ha.) y precios ($/kg.).</t>
  </si>
  <si>
    <t>De acuerdo con el comportamiento histórico del sistema productivo, se efectuó un análisis de sensibilidad del margen de utilidad obtenido en la producción de PAPA SUPERIOR CUNDINAMARCA CARMEN DE CARUPA, frente a diferentes escenarios de variación de precios de venta en finca y rendimientos probables (t/ha)</t>
  </si>
  <si>
    <t>Con un precio ponderado de COP $$ 620/kg y con un rendimiento por hectárea de 25.000 kg por ciclo; el margen de utilidad obtenido en la producción de papas es del 30%.</t>
  </si>
  <si>
    <t>El precio mínimo ponderado para cubrir los costos de producción, con un rendimiento de 25.000 kg para todo el ciclo de producción, es COP $ 478/kg.</t>
  </si>
  <si>
    <t>El rendimiento mínimo por ha/ciclo para cubrir los costos de producción, con un precio ponderado de COP $ 620, es de 19.280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</si>
</sst>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Part.'!$AQ$41:$AQ$42</c:f>
              <c:numCache>
                <c:formatCode>_(* #.##0_);_(* \(#.##0\);_(* "-"_);_(@_)</c:formatCode>
                <c:ptCount val="2"/>
                <c:pt idx="0">
                  <c:v>11953817</c:v>
                </c:pt>
                <c:pt idx="1">
                  <c:v>22797998.4665865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Part.'!$AR$41:$AR$42</c:f>
              <c:numCache>
                <c:formatCode>_(* #.##0_);_(* \(#.##0\);_(* "-"_);_(@_)</c:formatCode>
                <c:ptCount val="2"/>
                <c:pt idx="0">
                  <c:v>5061000</c:v>
                </c:pt>
                <c:pt idx="1">
                  <c:v>9021459</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Part.'!$AS$41:$AS$42</c:f>
              <c:numCache>
                <c:formatCode>_(* #.##0_);_(* \(#.##0\);_(* "-"_);_(@_)</c:formatCode>
                <c:ptCount val="2"/>
                <c:pt idx="0">
                  <c:v>6892817</c:v>
                </c:pt>
                <c:pt idx="1">
                  <c:v>13776539.466586502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Tortas!$H$36:$H$37</c:f>
              <c:numCache>
                <c:formatCode>0%</c:formatCode>
                <c:ptCount val="2"/>
                <c:pt idx="0">
                  <c:v>0.42337941094463799</c:v>
                </c:pt>
                <c:pt idx="1">
                  <c:v>0.39571276457545818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Tortas!$I$36:$I$37</c:f>
              <c:numCache>
                <c:formatCode>0%</c:formatCode>
                <c:ptCount val="2"/>
                <c:pt idx="0">
                  <c:v>0.57662058905536195</c:v>
                </c:pt>
                <c:pt idx="1">
                  <c:v>0.60428723542454188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73290</c:v>
                </c:pt>
                <c:pt idx="1">
                  <c:v>3002362</c:v>
                </c:pt>
                <c:pt idx="2">
                  <c:v>1461412.128500256</c:v>
                </c:pt>
                <c:pt idx="3">
                  <c:v>5336934</c:v>
                </c:pt>
                <c:pt idx="4">
                  <c:v>2060552.3380862449</c:v>
                </c:pt>
                <c:pt idx="6">
                  <c:v>0</c:v>
                </c:pt>
                <c:pt idx="7">
                  <c:v>0</c:v>
                </c:pt>
                <c:pt idx="8">
                  <c:v>1841989</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1271005</c:v>
                </c:pt>
                <c:pt idx="1">
                  <c:v>598120</c:v>
                </c:pt>
                <c:pt idx="2">
                  <c:v>3350000</c:v>
                </c:pt>
                <c:pt idx="3">
                  <c:v>448590</c:v>
                </c:pt>
                <c:pt idx="4">
                  <c:v>3353744</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Part.'!$AW$41:$AW$42</c:f>
              <c:numCache>
                <c:formatCode>0%</c:formatCode>
                <c:ptCount val="2"/>
                <c:pt idx="0">
                  <c:v>0.42337941094463799</c:v>
                </c:pt>
                <c:pt idx="1">
                  <c:v>0.39571276457545818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Part.'!$AX$41:$AX$42</c:f>
              <c:numCache>
                <c:formatCode>0%</c:formatCode>
                <c:ptCount val="2"/>
                <c:pt idx="0">
                  <c:v>0.57662058905536195</c:v>
                </c:pt>
                <c:pt idx="1">
                  <c:v>0.60428723542454188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714000</c:v>
                </c:pt>
                <c:pt idx="1">
                  <c:v>336000</c:v>
                </c:pt>
                <c:pt idx="2">
                  <c:v>1875000</c:v>
                </c:pt>
                <c:pt idx="3">
                  <c:v>252000</c:v>
                </c:pt>
                <c:pt idx="4">
                  <c:v>1884000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183000</c:v>
                </c:pt>
                <c:pt idx="1">
                  <c:v>1719450</c:v>
                </c:pt>
                <c:pt idx="2">
                  <c:v>640000</c:v>
                </c:pt>
                <c:pt idx="3">
                  <c:v>2573700</c:v>
                </c:pt>
                <c:pt idx="4">
                  <c:v>970000</c:v>
                </c:pt>
                <c:pt idx="5">
                  <c:v>0</c:v>
                </c:pt>
                <c:pt idx="6">
                  <c:v>0</c:v>
                </c:pt>
                <c:pt idx="7">
                  <c:v>0</c:v>
                </c:pt>
                <c:pt idx="8">
                  <c:v>806667</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1271005</c:v>
                </c:pt>
                <c:pt idx="1">
                  <c:v>598120</c:v>
                </c:pt>
                <c:pt idx="2">
                  <c:v>3350000</c:v>
                </c:pt>
                <c:pt idx="3">
                  <c:v>448590</c:v>
                </c:pt>
                <c:pt idx="4">
                  <c:v>3353744</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73290</c:v>
                </c:pt>
                <c:pt idx="1">
                  <c:v>3002362</c:v>
                </c:pt>
                <c:pt idx="2">
                  <c:v>1461412.128500256</c:v>
                </c:pt>
                <c:pt idx="3">
                  <c:v>5336934</c:v>
                </c:pt>
                <c:pt idx="4">
                  <c:v>2060552.3380862449</c:v>
                </c:pt>
                <c:pt idx="5">
                  <c:v>0</c:v>
                </c:pt>
                <c:pt idx="6">
                  <c:v>0</c:v>
                </c:pt>
                <c:pt idx="7">
                  <c:v>0</c:v>
                </c:pt>
                <c:pt idx="8">
                  <c:v>1841989</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Tortas!$B$36:$B$37</c:f>
              <c:numCache>
                <c:formatCode>_(* #.##0_);_(* \(#.##0\);_(* "-"_);_(@_)</c:formatCode>
                <c:ptCount val="2"/>
                <c:pt idx="0">
                  <c:v>11953817</c:v>
                </c:pt>
                <c:pt idx="1">
                  <c:v>22797998.4665865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Tortas!$C$36:$C$37</c:f>
              <c:numCache>
                <c:formatCode>_(* #.##0_);_(* \(#.##0\);_(* "-"_);_(@_)</c:formatCode>
                <c:ptCount val="2"/>
                <c:pt idx="0">
                  <c:v>5061000</c:v>
                </c:pt>
                <c:pt idx="1">
                  <c:v>9021459</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Tortas!$D$36:$D$37</c:f>
              <c:numCache>
                <c:formatCode>_(* #.##0_);_(* \(#.##0\);_(* "-"_);_(@_)</c:formatCode>
                <c:ptCount val="2"/>
                <c:pt idx="0">
                  <c:v>6892817</c:v>
                </c:pt>
                <c:pt idx="1">
                  <c:v>13776539.466586502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3353.74</v>
      </c>
      <c r="C7" s="22">
        <v>5667.72</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9021.4599999999991</v>
      </c>
      <c r="AH7" s="23">
        <v>0.39571276457545818</v>
      </c>
    </row>
    <row r="8" spans="1:34" x14ac:dyDescent="0.2">
      <c r="A8" s="5" t="s">
        <v>122</v>
      </c>
      <c r="B8" s="22">
        <v>2060.5500000000002</v>
      </c>
      <c r="C8" s="22">
        <v>11715.99</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13776.54</v>
      </c>
      <c r="AH8" s="23">
        <v>0.60428723542454188</v>
      </c>
    </row>
    <row r="9" spans="1:34" x14ac:dyDescent="0.2">
      <c r="A9" s="9" t="s">
        <v>121</v>
      </c>
      <c r="B9" s="22">
        <v>5414.3</v>
      </c>
      <c r="C9" s="22">
        <v>17383.7</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22798</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17500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17500</v>
      </c>
      <c r="AH11" s="27"/>
    </row>
    <row r="12" spans="1:34" x14ac:dyDescent="0.2">
      <c r="A12" s="5" t="s">
        <v>20</v>
      </c>
      <c r="B12" s="24"/>
      <c r="C12" s="24">
        <v>6250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6250</v>
      </c>
      <c r="AH12" s="27"/>
    </row>
    <row r="13" spans="1:34" x14ac:dyDescent="0.2">
      <c r="A13" s="5" t="s">
        <v>19</v>
      </c>
      <c r="B13" s="24"/>
      <c r="C13" s="24">
        <v>1250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1250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1555</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1555</v>
      </c>
      <c r="AH15" s="27"/>
    </row>
    <row r="16" spans="1:34" x14ac:dyDescent="0.2">
      <c r="A16" s="5" t="s">
        <v>16</v>
      </c>
      <c r="B16" s="162">
        <v>0</v>
      </c>
      <c r="C16" s="162">
        <v>1111</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1111</v>
      </c>
      <c r="AH16" s="27"/>
    </row>
    <row r="17" spans="1:34" x14ac:dyDescent="0.2">
      <c r="A17" s="5" t="s">
        <v>15</v>
      </c>
      <c r="B17" s="162">
        <v>0</v>
      </c>
      <c r="C17" s="162">
        <v>222</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222</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34433.75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34433.75</v>
      </c>
      <c r="AH19" s="27"/>
    </row>
    <row r="20" spans="1:34" x14ac:dyDescent="0.2">
      <c r="A20" s="3" t="s">
        <v>12</v>
      </c>
      <c r="B20" s="25">
        <v>-5414.3</v>
      </c>
      <c r="C20" s="25">
        <v>17050.05</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11635.75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5061</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5061</v>
      </c>
      <c r="AH121" s="71">
        <v>0.42337941094463805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6892.82</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6892.82</v>
      </c>
      <c r="AH122" s="71">
        <v>0.57662058905536206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11953.82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11953.82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17500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17500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6250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6250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1250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1250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0.7</v>
      </c>
      <c r="D129" s="74">
        <v>0.7</v>
      </c>
      <c r="E129" s="74">
        <v>0.7</v>
      </c>
      <c r="F129" s="74">
        <v>0.7</v>
      </c>
      <c r="G129" s="74">
        <v>0.7</v>
      </c>
      <c r="H129" s="74">
        <v>0.7</v>
      </c>
      <c r="I129" s="74">
        <v>0.7</v>
      </c>
      <c r="J129" s="74">
        <v>0.7</v>
      </c>
      <c r="K129" s="74">
        <v>0.7</v>
      </c>
      <c r="L129" s="74">
        <v>0.7</v>
      </c>
      <c r="M129" s="74">
        <v>0.7</v>
      </c>
      <c r="N129" s="74">
        <v>0.7</v>
      </c>
      <c r="O129" s="74">
        <v>0.7</v>
      </c>
      <c r="P129" s="74">
        <v>0.7</v>
      </c>
      <c r="Q129" s="74">
        <v>0.7</v>
      </c>
      <c r="R129" s="74">
        <v>0.7</v>
      </c>
      <c r="S129" s="74">
        <v>0.7</v>
      </c>
      <c r="T129" s="74">
        <v>0.7</v>
      </c>
      <c r="U129" s="74">
        <v>0.7</v>
      </c>
      <c r="V129" s="74">
        <v>0.7</v>
      </c>
      <c r="W129" s="74">
        <v>0.7</v>
      </c>
      <c r="X129" s="74">
        <v>0.7</v>
      </c>
      <c r="Y129" s="74">
        <v>0.7</v>
      </c>
      <c r="Z129" s="74">
        <v>0.7</v>
      </c>
      <c r="AA129" s="74">
        <v>0.7</v>
      </c>
      <c r="AB129" s="74">
        <v>0.7</v>
      </c>
      <c r="AC129" s="74">
        <v>0.7</v>
      </c>
      <c r="AD129" s="74">
        <v>0.7</v>
      </c>
      <c r="AE129" s="74">
        <v>0.7</v>
      </c>
      <c r="AF129" s="74">
        <v>0.7</v>
      </c>
      <c r="AG129" s="74">
        <v>0.7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0.5</v>
      </c>
      <c r="D130" s="74">
        <v>0.5</v>
      </c>
      <c r="E130" s="74">
        <v>0.5</v>
      </c>
      <c r="F130" s="74">
        <v>0.5</v>
      </c>
      <c r="G130" s="74">
        <v>0.5</v>
      </c>
      <c r="H130" s="74">
        <v>0.5</v>
      </c>
      <c r="I130" s="74">
        <v>0.5</v>
      </c>
      <c r="J130" s="74">
        <v>0.5</v>
      </c>
      <c r="K130" s="74">
        <v>0.5</v>
      </c>
      <c r="L130" s="74">
        <v>0.5</v>
      </c>
      <c r="M130" s="74">
        <v>0.5</v>
      </c>
      <c r="N130" s="74">
        <v>0.5</v>
      </c>
      <c r="O130" s="74">
        <v>0.5</v>
      </c>
      <c r="P130" s="74">
        <v>0.5</v>
      </c>
      <c r="Q130" s="74">
        <v>0.5</v>
      </c>
      <c r="R130" s="74">
        <v>0.5</v>
      </c>
      <c r="S130" s="74">
        <v>0.5</v>
      </c>
      <c r="T130" s="74">
        <v>0.5</v>
      </c>
      <c r="U130" s="74">
        <v>0.5</v>
      </c>
      <c r="V130" s="74">
        <v>0.5</v>
      </c>
      <c r="W130" s="74">
        <v>0.5</v>
      </c>
      <c r="X130" s="74">
        <v>0.5</v>
      </c>
      <c r="Y130" s="74">
        <v>0.5</v>
      </c>
      <c r="Z130" s="74">
        <v>0.5</v>
      </c>
      <c r="AA130" s="74">
        <v>0.5</v>
      </c>
      <c r="AB130" s="74">
        <v>0.5</v>
      </c>
      <c r="AC130" s="74">
        <v>0.5</v>
      </c>
      <c r="AD130" s="74">
        <v>0.5</v>
      </c>
      <c r="AE130" s="74">
        <v>0.5</v>
      </c>
      <c r="AF130" s="74">
        <v>0.5</v>
      </c>
      <c r="AG130" s="74">
        <v>0.5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0.1</v>
      </c>
      <c r="D131" s="74">
        <v>0.1</v>
      </c>
      <c r="E131" s="74">
        <v>0.1</v>
      </c>
      <c r="F131" s="74">
        <v>0.1</v>
      </c>
      <c r="G131" s="74">
        <v>0.1</v>
      </c>
      <c r="H131" s="74">
        <v>0.1</v>
      </c>
      <c r="I131" s="74">
        <v>0.1</v>
      </c>
      <c r="J131" s="74">
        <v>0.1</v>
      </c>
      <c r="K131" s="74">
        <v>0.1</v>
      </c>
      <c r="L131" s="74">
        <v>0.1</v>
      </c>
      <c r="M131" s="74">
        <v>0.1</v>
      </c>
      <c r="N131" s="74">
        <v>0.1</v>
      </c>
      <c r="O131" s="74">
        <v>0.1</v>
      </c>
      <c r="P131" s="74">
        <v>0.1</v>
      </c>
      <c r="Q131" s="74">
        <v>0.1</v>
      </c>
      <c r="R131" s="74">
        <v>0.1</v>
      </c>
      <c r="S131" s="74">
        <v>0.1</v>
      </c>
      <c r="T131" s="74">
        <v>0.1</v>
      </c>
      <c r="U131" s="74">
        <v>0.1</v>
      </c>
      <c r="V131" s="74">
        <v>0.1</v>
      </c>
      <c r="W131" s="74">
        <v>0.1</v>
      </c>
      <c r="X131" s="74">
        <v>0.1</v>
      </c>
      <c r="Y131" s="74">
        <v>0.1</v>
      </c>
      <c r="Z131" s="74">
        <v>0.1</v>
      </c>
      <c r="AA131" s="74">
        <v>0.1</v>
      </c>
      <c r="AB131" s="74">
        <v>0.1</v>
      </c>
      <c r="AC131" s="74">
        <v>0.1</v>
      </c>
      <c r="AD131" s="74">
        <v>0.1</v>
      </c>
      <c r="AE131" s="74">
        <v>0.1</v>
      </c>
      <c r="AF131" s="74">
        <v>0.1</v>
      </c>
      <c r="AG131" s="74">
        <v>0.1</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15500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15500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3546.18</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3546.18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714000</v>
      </c>
      <c r="AY8" s="21" t="s">
        <v>4</v>
      </c>
      <c r="AZ8" s="89">
        <v>183000</v>
      </c>
    </row>
    <row r="9" spans="2:59" ht="14.45" customHeight="1" x14ac:dyDescent="0.2">
      <c r="B9" s="133"/>
      <c r="C9" s="133"/>
      <c r="D9" s="133"/>
      <c r="E9" s="133"/>
      <c r="F9" s="133"/>
      <c r="G9" s="133"/>
      <c r="H9" s="133"/>
      <c r="I9" s="133"/>
      <c r="J9" s="37"/>
      <c r="AP9" s="21" t="s">
        <v>8</v>
      </c>
      <c r="AQ9" s="89">
        <v>336000</v>
      </c>
      <c r="AY9" s="21" t="s">
        <v>8</v>
      </c>
      <c r="AZ9" s="89">
        <v>1719450</v>
      </c>
    </row>
    <row r="10" spans="2:59" ht="14.45" customHeight="1" x14ac:dyDescent="0.2">
      <c r="B10" s="133"/>
      <c r="C10" s="133"/>
      <c r="D10" s="133"/>
      <c r="E10" s="133"/>
      <c r="F10" s="133"/>
      <c r="G10" s="133"/>
      <c r="H10" s="133"/>
      <c r="I10" s="133"/>
      <c r="J10" s="37"/>
      <c r="AP10" s="21" t="s">
        <v>9</v>
      </c>
      <c r="AQ10" s="89">
        <v>1875000</v>
      </c>
      <c r="AY10" s="21" t="s">
        <v>9</v>
      </c>
      <c r="AZ10" s="89">
        <v>640000</v>
      </c>
    </row>
    <row r="11" spans="2:59" ht="14.45" customHeight="1" x14ac:dyDescent="0.2">
      <c r="B11" s="76" t="s">
        <v>114</v>
      </c>
      <c r="C11" s="76"/>
      <c r="D11" s="76"/>
      <c r="E11" s="76"/>
      <c r="F11" s="76"/>
      <c r="G11" s="76"/>
      <c r="H11" s="76"/>
      <c r="I11" s="76"/>
      <c r="AP11" s="21" t="s">
        <v>7</v>
      </c>
      <c r="AQ11" s="89">
        <v>252000</v>
      </c>
      <c r="AY11" s="21" t="s">
        <v>7</v>
      </c>
      <c r="AZ11" s="89">
        <v>2573700</v>
      </c>
    </row>
    <row r="12" spans="2:59" ht="14.45" customHeight="1" x14ac:dyDescent="0.2">
      <c r="B12" s="76"/>
      <c r="C12" s="76"/>
      <c r="D12" s="76"/>
      <c r="E12" s="76"/>
      <c r="F12" s="76"/>
      <c r="G12" s="76"/>
      <c r="H12" s="76"/>
      <c r="I12" s="76"/>
      <c r="AP12" s="21" t="s">
        <v>3</v>
      </c>
      <c r="AQ12" s="89">
        <v>1884000</v>
      </c>
      <c r="AY12" s="21" t="s">
        <v>3</v>
      </c>
      <c r="AZ12" s="89">
        <v>970000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806667</v>
      </c>
    </row>
    <row r="19" spans="42:59" x14ac:dyDescent="0.2">
      <c r="AP19" s="21" t="s">
        <v>76</v>
      </c>
      <c r="AQ19" s="89">
        <v>0</v>
      </c>
      <c r="AY19" s="21" t="s">
        <v>76</v>
      </c>
      <c r="AZ19" s="89">
        <v>0</v>
      </c>
    </row>
    <row r="20" spans="42:59" ht="15" x14ac:dyDescent="0.25">
      <c r="AP20" s="77" t="s">
        <v>77</v>
      </c>
      <c r="AQ20" s="90">
        <v>5061000</v>
      </c>
      <c r="AY20" s="77" t="s">
        <v>77</v>
      </c>
      <c r="AZ20" s="90">
        <v>6892817</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1271005</v>
      </c>
      <c r="AY27" s="21" t="s">
        <v>4</v>
      </c>
      <c r="AZ27" s="89">
        <v>73290</v>
      </c>
    </row>
    <row r="28" spans="42:59" x14ac:dyDescent="0.2">
      <c r="AP28" s="21" t="s">
        <v>8</v>
      </c>
      <c r="AQ28" s="89">
        <v>598120</v>
      </c>
      <c r="AY28" s="21" t="s">
        <v>8</v>
      </c>
      <c r="AZ28" s="89">
        <v>3002362</v>
      </c>
    </row>
    <row r="29" spans="42:59" ht="14.45" customHeight="1" x14ac:dyDescent="0.2">
      <c r="AP29" s="21" t="s">
        <v>9</v>
      </c>
      <c r="AQ29" s="89">
        <v>3350000</v>
      </c>
      <c r="AY29" s="21" t="s">
        <v>9</v>
      </c>
      <c r="AZ29" s="89">
        <v>1461412.128500256</v>
      </c>
    </row>
    <row r="30" spans="42:59" x14ac:dyDescent="0.2">
      <c r="AP30" s="21" t="s">
        <v>7</v>
      </c>
      <c r="AQ30" s="89">
        <v>448590</v>
      </c>
      <c r="AY30" s="21" t="s">
        <v>7</v>
      </c>
      <c r="AZ30" s="89">
        <v>5336934</v>
      </c>
    </row>
    <row r="31" spans="42:59" x14ac:dyDescent="0.2">
      <c r="AP31" s="21" t="s">
        <v>3</v>
      </c>
      <c r="AQ31" s="89">
        <v>3353744</v>
      </c>
      <c r="AY31" s="21" t="s">
        <v>3</v>
      </c>
      <c r="AZ31" s="89">
        <v>2060552.3380862449</v>
      </c>
    </row>
    <row r="32" spans="42:59" ht="14.45" customHeight="1" x14ac:dyDescent="0.2">
      <c r="AP32" s="21" t="s">
        <v>6</v>
      </c>
      <c r="AQ32" s="89">
        <v>0</v>
      </c>
      <c r="AY32" s="21" t="s">
        <v>6</v>
      </c>
      <c r="AZ32" s="89"/>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1841989</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9021459</v>
      </c>
      <c r="AY37" s="77" t="s">
        <v>77</v>
      </c>
      <c r="AZ37" s="90">
        <v>13776539.466586502</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11953817</v>
      </c>
      <c r="AR41" s="110">
        <v>5061000</v>
      </c>
      <c r="AS41" s="110">
        <v>6892817</v>
      </c>
      <c r="AV41" s="21" t="s">
        <v>128</v>
      </c>
      <c r="AW41" s="91">
        <v>0.42337941094463799</v>
      </c>
      <c r="AX41" s="91">
        <v>0.57662058905536195</v>
      </c>
    </row>
    <row r="42" spans="2:56" ht="15" x14ac:dyDescent="0.2">
      <c r="B42" s="38"/>
      <c r="C42" s="38"/>
      <c r="D42" s="38"/>
      <c r="E42" s="38"/>
      <c r="F42" s="38"/>
      <c r="G42" s="38"/>
      <c r="H42" s="38"/>
      <c r="I42" s="38"/>
      <c r="AP42" s="21" t="s">
        <v>127</v>
      </c>
      <c r="AQ42" s="110">
        <v>22797998.4665865</v>
      </c>
      <c r="AR42" s="110">
        <v>9021459</v>
      </c>
      <c r="AS42" s="110">
        <v>13776539.466586502</v>
      </c>
      <c r="AV42" s="21" t="s">
        <v>127</v>
      </c>
      <c r="AW42" s="91">
        <v>0.39571276457545818</v>
      </c>
      <c r="AX42" s="91">
        <v>0.60428723542454188</v>
      </c>
    </row>
    <row r="43" spans="2:56" x14ac:dyDescent="0.2">
      <c r="BD43" s="92">
        <v>8265923679951.9014</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0.51038468286691818</v>
      </c>
    </row>
    <row r="54" spans="2:55" x14ac:dyDescent="0.2">
      <c r="BA54" s="21" t="s">
        <v>88</v>
      </c>
      <c r="BC54" s="94">
        <v>0.29665663361168226</v>
      </c>
    </row>
    <row r="55" spans="2:55" ht="15" thickBot="1" x14ac:dyDescent="0.25">
      <c r="BA55" s="21" t="s">
        <v>89</v>
      </c>
      <c r="BC55" s="94" t="s">
        <v>127</v>
      </c>
    </row>
    <row r="56" spans="2:55" ht="16.5" thickTop="1" thickBot="1" x14ac:dyDescent="0.3">
      <c r="BA56" s="95" t="s">
        <v>82</v>
      </c>
      <c r="BB56" s="95"/>
      <c r="BC56" s="93">
        <v>11953817</v>
      </c>
    </row>
    <row r="57" spans="2:55" ht="16.5" thickTop="1" thickBot="1" x14ac:dyDescent="0.3">
      <c r="BA57" s="96" t="s">
        <v>83</v>
      </c>
      <c r="BB57" s="96"/>
      <c r="BC57" s="97">
        <v>43011</v>
      </c>
    </row>
    <row r="58" spans="2:55" ht="16.5" thickTop="1" thickBot="1" x14ac:dyDescent="0.3">
      <c r="BA58" s="96" t="s">
        <v>84</v>
      </c>
      <c r="BB58" s="96"/>
      <c r="BC58" s="98">
        <v>1.9071731202331859</v>
      </c>
    </row>
    <row r="59" spans="2:55" ht="16.5" thickTop="1" thickBot="1" x14ac:dyDescent="0.3">
      <c r="BA59" s="95" t="s">
        <v>85</v>
      </c>
      <c r="BB59" s="95" t="s">
        <v>65</v>
      </c>
      <c r="BC59" s="93">
        <v>15500</v>
      </c>
    </row>
    <row r="60" spans="2:55" ht="16.5" thickTop="1" thickBot="1" x14ac:dyDescent="0.3">
      <c r="I60" s="62" t="s">
        <v>113</v>
      </c>
      <c r="BA60" s="96" t="s">
        <v>86</v>
      </c>
      <c r="BB60" s="96"/>
      <c r="BC60" s="98">
        <v>2.2215322580645163</v>
      </c>
    </row>
    <row r="61" spans="2:55" ht="16.5" thickTop="1" thickBot="1" x14ac:dyDescent="0.3">
      <c r="BA61" s="95" t="s">
        <v>85</v>
      </c>
      <c r="BB61" s="95" t="s">
        <v>65</v>
      </c>
      <c r="BC61" s="93">
        <v>34433.75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714000</v>
      </c>
      <c r="J5" t="s">
        <v>4</v>
      </c>
      <c r="K5" s="1">
        <v>183000</v>
      </c>
      <c r="S5" s="136"/>
      <c r="T5" s="136"/>
      <c r="U5" s="136"/>
      <c r="V5" s="136"/>
      <c r="W5" s="136"/>
      <c r="X5" s="136"/>
      <c r="Y5" s="136"/>
      <c r="Z5" s="136"/>
    </row>
    <row r="6" spans="1:27" x14ac:dyDescent="0.25">
      <c r="A6" t="s">
        <v>8</v>
      </c>
      <c r="B6" s="1">
        <v>336000</v>
      </c>
      <c r="J6" t="s">
        <v>8</v>
      </c>
      <c r="K6" s="1">
        <v>1719450</v>
      </c>
      <c r="S6" s="136"/>
      <c r="T6" s="136"/>
      <c r="U6" s="136"/>
      <c r="V6" s="136"/>
      <c r="W6" s="136"/>
      <c r="X6" s="136"/>
      <c r="Y6" s="136"/>
      <c r="Z6" s="136"/>
      <c r="AA6" s="18"/>
    </row>
    <row r="7" spans="1:27" x14ac:dyDescent="0.25">
      <c r="A7" t="s">
        <v>9</v>
      </c>
      <c r="B7" s="1">
        <v>1875000</v>
      </c>
      <c r="J7" t="s">
        <v>9</v>
      </c>
      <c r="K7" s="1">
        <v>640000</v>
      </c>
      <c r="S7" s="136"/>
      <c r="T7" s="136"/>
      <c r="U7" s="136"/>
      <c r="V7" s="136"/>
      <c r="W7" s="136"/>
      <c r="X7" s="136"/>
      <c r="Y7" s="136"/>
      <c r="Z7" s="136"/>
      <c r="AA7" s="18"/>
    </row>
    <row r="8" spans="1:27" x14ac:dyDescent="0.25">
      <c r="A8" t="s">
        <v>7</v>
      </c>
      <c r="B8" s="1">
        <v>252000</v>
      </c>
      <c r="J8" t="s">
        <v>7</v>
      </c>
      <c r="K8" s="1">
        <v>2573700</v>
      </c>
      <c r="S8" s="136"/>
      <c r="T8" s="136"/>
      <c r="U8" s="136"/>
      <c r="V8" s="136"/>
      <c r="W8" s="136"/>
      <c r="X8" s="136"/>
      <c r="Y8" s="136"/>
      <c r="Z8" s="136"/>
    </row>
    <row r="9" spans="1:27" x14ac:dyDescent="0.25">
      <c r="A9" t="s">
        <v>3</v>
      </c>
      <c r="B9" s="1">
        <v>1884000</v>
      </c>
      <c r="J9" t="s">
        <v>3</v>
      </c>
      <c r="K9" s="1">
        <v>970000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806667</v>
      </c>
    </row>
    <row r="14" spans="1:27" x14ac:dyDescent="0.25">
      <c r="A14" t="s">
        <v>76</v>
      </c>
      <c r="B14" s="1">
        <v>0</v>
      </c>
      <c r="J14" t="s">
        <v>76</v>
      </c>
      <c r="K14" s="1">
        <v>0</v>
      </c>
    </row>
    <row r="15" spans="1:27" x14ac:dyDescent="0.25">
      <c r="A15" s="12" t="s">
        <v>77</v>
      </c>
      <c r="B15" s="13">
        <v>5061000</v>
      </c>
      <c r="J15" s="12" t="s">
        <v>77</v>
      </c>
      <c r="K15" s="13">
        <v>6892817</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1271005</v>
      </c>
      <c r="J22" t="s">
        <v>4</v>
      </c>
      <c r="K22" s="1">
        <v>73290</v>
      </c>
      <c r="S22" s="136"/>
      <c r="T22" s="136"/>
      <c r="U22" s="136"/>
      <c r="V22" s="136"/>
      <c r="W22" s="136"/>
      <c r="X22" s="136"/>
      <c r="Y22" s="136"/>
      <c r="Z22" s="136"/>
    </row>
    <row r="23" spans="1:26" x14ac:dyDescent="0.25">
      <c r="A23" t="s">
        <v>8</v>
      </c>
      <c r="B23" s="1">
        <v>598120</v>
      </c>
      <c r="J23" t="s">
        <v>8</v>
      </c>
      <c r="K23" s="1">
        <v>3002362</v>
      </c>
      <c r="S23" s="136"/>
      <c r="T23" s="136"/>
      <c r="U23" s="136"/>
      <c r="V23" s="136"/>
      <c r="W23" s="136"/>
      <c r="X23" s="136"/>
      <c r="Y23" s="136"/>
      <c r="Z23" s="136"/>
    </row>
    <row r="24" spans="1:26" ht="14.45" customHeight="1" x14ac:dyDescent="0.25">
      <c r="A24" t="s">
        <v>9</v>
      </c>
      <c r="B24" s="1">
        <v>3350000</v>
      </c>
      <c r="J24" t="s">
        <v>9</v>
      </c>
      <c r="K24" s="1">
        <v>1461412.128500256</v>
      </c>
      <c r="S24" s="136"/>
      <c r="T24" s="136"/>
      <c r="U24" s="136"/>
      <c r="V24" s="136"/>
      <c r="W24" s="136"/>
      <c r="X24" s="136"/>
      <c r="Y24" s="136"/>
      <c r="Z24" s="136"/>
    </row>
    <row r="25" spans="1:26" x14ac:dyDescent="0.25">
      <c r="A25" t="s">
        <v>7</v>
      </c>
      <c r="B25" s="1">
        <v>448590</v>
      </c>
      <c r="J25" t="s">
        <v>7</v>
      </c>
      <c r="K25" s="1">
        <v>5336934</v>
      </c>
      <c r="S25" s="136"/>
      <c r="T25" s="136"/>
      <c r="U25" s="136"/>
      <c r="V25" s="136"/>
      <c r="W25" s="136"/>
      <c r="X25" s="136"/>
      <c r="Y25" s="136"/>
      <c r="Z25" s="136"/>
    </row>
    <row r="26" spans="1:26" ht="14.45" customHeight="1" x14ac:dyDescent="0.25">
      <c r="A26" t="s">
        <v>3</v>
      </c>
      <c r="B26" s="1">
        <v>3353744</v>
      </c>
      <c r="J26" t="s">
        <v>3</v>
      </c>
      <c r="K26" s="1">
        <v>2060552.3380862449</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1841989</v>
      </c>
    </row>
    <row r="31" spans="1:26" x14ac:dyDescent="0.25">
      <c r="A31" t="s">
        <v>76</v>
      </c>
      <c r="B31" s="1">
        <v>0</v>
      </c>
      <c r="J31" t="s">
        <v>76</v>
      </c>
      <c r="K31" s="1">
        <v>0</v>
      </c>
    </row>
    <row r="32" spans="1:26" x14ac:dyDescent="0.25">
      <c r="A32" s="12" t="s">
        <v>77</v>
      </c>
      <c r="B32" s="13">
        <v>9021459</v>
      </c>
      <c r="J32" s="12" t="s">
        <v>77</v>
      </c>
      <c r="K32" s="13">
        <v>13776539.466586502</v>
      </c>
    </row>
    <row r="35" spans="1:15" x14ac:dyDescent="0.25">
      <c r="B35" t="s">
        <v>79</v>
      </c>
      <c r="C35" t="s">
        <v>80</v>
      </c>
      <c r="D35" t="s">
        <v>24</v>
      </c>
      <c r="H35" t="s">
        <v>80</v>
      </c>
      <c r="I35" t="s">
        <v>24</v>
      </c>
    </row>
    <row r="36" spans="1:15" x14ac:dyDescent="0.25">
      <c r="A36" t="s">
        <v>128</v>
      </c>
      <c r="B36" s="14">
        <v>11953817</v>
      </c>
      <c r="C36" s="14">
        <v>5061000</v>
      </c>
      <c r="D36" s="14">
        <v>6892817</v>
      </c>
      <c r="G36" t="s">
        <v>128</v>
      </c>
      <c r="H36" s="15">
        <v>0.42337941094463799</v>
      </c>
      <c r="I36" s="15">
        <v>0.57662058905536195</v>
      </c>
    </row>
    <row r="37" spans="1:15" x14ac:dyDescent="0.25">
      <c r="A37" t="s">
        <v>127</v>
      </c>
      <c r="B37" s="14">
        <v>22797998.4665865</v>
      </c>
      <c r="C37" s="14">
        <v>9021459</v>
      </c>
      <c r="D37" s="14">
        <v>13776539.466586502</v>
      </c>
      <c r="G37" t="s">
        <v>127</v>
      </c>
      <c r="H37" s="15">
        <v>0.39571276457545818</v>
      </c>
      <c r="I37" s="15">
        <v>0.60428723542454188</v>
      </c>
    </row>
    <row r="38" spans="1:15" x14ac:dyDescent="0.25">
      <c r="O38" s="17">
        <v>8265923679951.9014</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911.92</v>
      </c>
      <c r="J11" s="19"/>
      <c r="K11" s="19"/>
    </row>
    <row r="12" spans="2:57" ht="14.45" customHeight="1" thickBot="1" x14ac:dyDescent="0.25">
      <c r="B12" s="19"/>
      <c r="C12" s="19"/>
      <c r="D12" s="19"/>
      <c r="E12" s="19"/>
      <c r="F12" s="19"/>
      <c r="G12" s="44" t="s">
        <v>93</v>
      </c>
      <c r="H12" s="45" t="s">
        <v>94</v>
      </c>
      <c r="I12" s="46">
        <v>5414300</v>
      </c>
      <c r="J12" s="19"/>
      <c r="K12" s="19"/>
    </row>
    <row r="13" spans="2:57" ht="14.45" customHeight="1" thickBot="1" x14ac:dyDescent="0.25">
      <c r="B13" s="19"/>
      <c r="C13" s="19"/>
      <c r="D13" s="19"/>
      <c r="E13" s="19"/>
      <c r="F13" s="19"/>
      <c r="G13" s="44" t="s">
        <v>95</v>
      </c>
      <c r="H13" s="45" t="s">
        <v>94</v>
      </c>
      <c r="I13" s="46">
        <v>5785524</v>
      </c>
      <c r="J13" s="19"/>
      <c r="K13" s="19"/>
    </row>
    <row r="14" spans="2:57" ht="14.45" customHeight="1" thickBot="1" x14ac:dyDescent="0.25">
      <c r="B14" s="19"/>
      <c r="C14" s="19"/>
      <c r="D14" s="19"/>
      <c r="E14" s="19"/>
      <c r="F14" s="19"/>
      <c r="G14" s="44" t="s">
        <v>96</v>
      </c>
      <c r="H14" s="45" t="s">
        <v>97</v>
      </c>
      <c r="I14" s="47">
        <v>25</v>
      </c>
      <c r="J14" s="19"/>
      <c r="K14" s="19"/>
    </row>
    <row r="15" spans="2:57" ht="14.45" customHeight="1" thickBot="1" x14ac:dyDescent="0.25">
      <c r="B15" s="19"/>
      <c r="C15" s="19"/>
      <c r="D15" s="19"/>
      <c r="E15" s="19"/>
      <c r="F15" s="19"/>
      <c r="G15" s="44" t="s">
        <v>98</v>
      </c>
      <c r="H15" s="45" t="s">
        <v>67</v>
      </c>
      <c r="I15" s="48">
        <v>51.038468286691817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911.92</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16552.074636076522</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1.3773500000000001</v>
      </c>
      <c r="AT30" s="101">
        <v>25000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34433.75</v>
      </c>
      <c r="AV39" s="103">
        <v>1.38</v>
      </c>
      <c r="AW39" s="104">
        <v>2.2215322580645163</v>
      </c>
    </row>
    <row r="40" spans="2:49" ht="14.45" customHeight="1" x14ac:dyDescent="0.2">
      <c r="B40" s="19"/>
      <c r="C40" s="49"/>
      <c r="D40" s="53" t="s">
        <v>109</v>
      </c>
      <c r="E40" s="163">
        <v>1033.0125</v>
      </c>
      <c r="F40" s="163">
        <v>1101.8799999999999</v>
      </c>
      <c r="G40" s="163">
        <v>1170.7474999999999</v>
      </c>
      <c r="H40" s="163">
        <v>1239.6150000000002</v>
      </c>
      <c r="I40" s="163">
        <v>1308.4825000000001</v>
      </c>
      <c r="J40" s="164">
        <v>1377.3500000000001</v>
      </c>
      <c r="K40" s="163">
        <v>1446.2175000000002</v>
      </c>
      <c r="L40" s="163">
        <v>1515.085</v>
      </c>
      <c r="M40" s="163">
        <v>1583.9525000000001</v>
      </c>
      <c r="N40" s="163">
        <v>1652.8200000000002</v>
      </c>
      <c r="O40" s="163">
        <v>1721.6875</v>
      </c>
      <c r="AT40" s="21" t="s">
        <v>62</v>
      </c>
      <c r="AU40" s="102">
        <v>22798</v>
      </c>
      <c r="AV40" s="103">
        <v>0.91</v>
      </c>
      <c r="AW40" s="104">
        <v>1.9071727698760732</v>
      </c>
    </row>
    <row r="41" spans="2:49" x14ac:dyDescent="0.2">
      <c r="B41" s="19"/>
      <c r="C41" s="54">
        <v>-0.2</v>
      </c>
      <c r="D41" s="55">
        <v>14535</v>
      </c>
      <c r="E41" s="56">
        <v>-0.51836483303075542</v>
      </c>
      <c r="F41" s="56">
        <v>-0.42346703096633342</v>
      </c>
      <c r="G41" s="56">
        <v>-0.33973367620360767</v>
      </c>
      <c r="H41" s="56">
        <v>-0.26530402752562954</v>
      </c>
      <c r="I41" s="56">
        <v>-0.19870907870849117</v>
      </c>
      <c r="J41" s="56">
        <v>-0.13877362477306665</v>
      </c>
      <c r="K41" s="56">
        <v>-8.4546309307682352E-2</v>
      </c>
      <c r="L41" s="56">
        <v>-3.5248749793696993E-2</v>
      </c>
      <c r="M41" s="56">
        <v>9.7620654147247479E-3</v>
      </c>
      <c r="N41" s="56">
        <v>5.1021979355777861E-2</v>
      </c>
      <c r="O41" s="56">
        <v>8.8981100181546716E-2</v>
      </c>
      <c r="AT41" s="21" t="s">
        <v>61</v>
      </c>
      <c r="AU41" s="102">
        <v>11635.75</v>
      </c>
      <c r="AV41" s="103"/>
      <c r="AW41" s="104">
        <v>0.51038468286691818</v>
      </c>
    </row>
    <row r="42" spans="2:49" x14ac:dyDescent="0.2">
      <c r="B42" s="19"/>
      <c r="C42" s="54">
        <v>-0.15</v>
      </c>
      <c r="D42" s="55">
        <v>18168.75</v>
      </c>
      <c r="E42" s="56">
        <v>-0.21469186642460436</v>
      </c>
      <c r="F42" s="56">
        <v>-0.13877362477306665</v>
      </c>
      <c r="G42" s="56">
        <v>-7.1786940962886278E-2</v>
      </c>
      <c r="H42" s="56">
        <v>-1.2243222020503576E-2</v>
      </c>
      <c r="I42" s="56">
        <v>4.1032737033206958E-2</v>
      </c>
      <c r="J42" s="56">
        <v>8.8981100181546716E-2</v>
      </c>
      <c r="K42" s="56">
        <v>0.13236295255385411</v>
      </c>
      <c r="L42" s="56">
        <v>0.17180100016504243</v>
      </c>
      <c r="M42" s="56">
        <v>0.20780965233177981</v>
      </c>
      <c r="N42" s="56">
        <v>0.24081758348462229</v>
      </c>
      <c r="O42" s="56">
        <v>0.27118488014523739</v>
      </c>
    </row>
    <row r="43" spans="2:49" x14ac:dyDescent="0.2">
      <c r="B43" s="19"/>
      <c r="C43" s="54">
        <v>-0.1</v>
      </c>
      <c r="D43" s="55">
        <v>21375</v>
      </c>
      <c r="E43" s="56">
        <v>-3.2488086460913695E-2</v>
      </c>
      <c r="F43" s="56">
        <v>3.2042418942893253E-2</v>
      </c>
      <c r="G43" s="56">
        <v>8.8981100181546716E-2</v>
      </c>
      <c r="H43" s="56">
        <v>0.13959326128257202</v>
      </c>
      <c r="I43" s="56">
        <v>0.18487782647822601</v>
      </c>
      <c r="J43" s="56">
        <v>0.22563393515431471</v>
      </c>
      <c r="K43" s="56">
        <v>0.26250850967077599</v>
      </c>
      <c r="L43" s="56">
        <v>0.29603085014028607</v>
      </c>
      <c r="M43" s="56">
        <v>0.32663820448201275</v>
      </c>
      <c r="N43" s="56">
        <v>0.35469494596192896</v>
      </c>
      <c r="O43" s="56">
        <v>0.38050714812345177</v>
      </c>
      <c r="AU43" s="21">
        <v>29605</v>
      </c>
    </row>
    <row r="44" spans="2:49" x14ac:dyDescent="0.2">
      <c r="B44" s="19"/>
      <c r="C44" s="54">
        <v>-0.05</v>
      </c>
      <c r="D44" s="55">
        <v>23750</v>
      </c>
      <c r="E44" s="56">
        <v>7.0760722185177746E-2</v>
      </c>
      <c r="F44" s="56">
        <v>0.12883817704860395</v>
      </c>
      <c r="G44" s="56">
        <v>0.1800829901633921</v>
      </c>
      <c r="H44" s="56">
        <v>0.22563393515431479</v>
      </c>
      <c r="I44" s="56">
        <v>0.26639004383040332</v>
      </c>
      <c r="J44" s="56">
        <v>0.3030705416388832</v>
      </c>
      <c r="K44" s="56">
        <v>0.33625765870369834</v>
      </c>
      <c r="L44" s="56">
        <v>0.36642776512625752</v>
      </c>
      <c r="M44" s="56">
        <v>0.39397438403381158</v>
      </c>
      <c r="N44" s="56">
        <v>0.41922545136573608</v>
      </c>
      <c r="O44" s="56">
        <v>0.44245643331110657</v>
      </c>
      <c r="AU44" s="21">
        <v>33948.8488</v>
      </c>
    </row>
    <row r="45" spans="2:49" x14ac:dyDescent="0.2">
      <c r="B45" s="19"/>
      <c r="C45" s="51" t="s">
        <v>107</v>
      </c>
      <c r="D45" s="57">
        <v>25000</v>
      </c>
      <c r="E45" s="56">
        <v>0.11722268607591886</v>
      </c>
      <c r="F45" s="56">
        <v>0.17239626819617382</v>
      </c>
      <c r="G45" s="56">
        <v>0.2210788406552224</v>
      </c>
      <c r="H45" s="56">
        <v>0.26435223839659905</v>
      </c>
      <c r="I45" s="56">
        <v>0.3030705416388832</v>
      </c>
      <c r="J45" s="56">
        <v>0.33791701455693907</v>
      </c>
      <c r="K45" s="56">
        <v>0.36944477576851353</v>
      </c>
      <c r="L45" s="56">
        <v>0.3981063768699446</v>
      </c>
      <c r="M45" s="56">
        <v>0.42427566483212092</v>
      </c>
      <c r="N45" s="56">
        <v>0.44826417879744929</v>
      </c>
      <c r="O45" s="56">
        <v>0.47033361164555126</v>
      </c>
    </row>
    <row r="46" spans="2:49" ht="14.45" customHeight="1" x14ac:dyDescent="0.2">
      <c r="B46" s="19"/>
      <c r="C46" s="54">
        <v>0.05</v>
      </c>
      <c r="D46" s="55">
        <v>26250</v>
      </c>
      <c r="E46" s="56">
        <v>0.15925970102468462</v>
      </c>
      <c r="F46" s="56">
        <v>0.21180596971064169</v>
      </c>
      <c r="G46" s="56">
        <v>0.25817032443354515</v>
      </c>
      <c r="H46" s="56">
        <v>0.29938308418723714</v>
      </c>
      <c r="I46" s="56">
        <v>0.33625765870369834</v>
      </c>
      <c r="J46" s="56">
        <v>0.36944477576851337</v>
      </c>
      <c r="K46" s="56">
        <v>0.39947121501763189</v>
      </c>
      <c r="L46" s="56">
        <v>0.42676797797137578</v>
      </c>
      <c r="M46" s="56">
        <v>0.4516911093639247</v>
      </c>
      <c r="N46" s="56">
        <v>0.47453731314042785</v>
      </c>
      <c r="O46" s="56">
        <v>0.49555582061481068</v>
      </c>
    </row>
    <row r="47" spans="2:49" x14ac:dyDescent="0.2">
      <c r="B47" s="19"/>
      <c r="C47" s="54">
        <v>0.1</v>
      </c>
      <c r="D47" s="55">
        <v>28875</v>
      </c>
      <c r="E47" s="56">
        <v>0.23569063729516776</v>
      </c>
      <c r="F47" s="56">
        <v>0.28345997246421972</v>
      </c>
      <c r="G47" s="56">
        <v>0.32560938584867738</v>
      </c>
      <c r="H47" s="56">
        <v>0.36307553107930646</v>
      </c>
      <c r="I47" s="56">
        <v>0.39659787154881665</v>
      </c>
      <c r="J47" s="56">
        <v>0.42676797797137589</v>
      </c>
      <c r="K47" s="56">
        <v>0.45406474092511989</v>
      </c>
      <c r="L47" s="56">
        <v>0.47887997997397802</v>
      </c>
      <c r="M47" s="56">
        <v>0.5015373721490225</v>
      </c>
      <c r="N47" s="56">
        <v>0.52230664830947993</v>
      </c>
      <c r="O47" s="56">
        <v>0.5414143823771006</v>
      </c>
    </row>
    <row r="48" spans="2:49" x14ac:dyDescent="0.2">
      <c r="B48" s="19"/>
      <c r="C48" s="54">
        <v>0.15</v>
      </c>
      <c r="D48" s="55">
        <v>33206.25</v>
      </c>
      <c r="E48" s="56">
        <v>0.33538316286536324</v>
      </c>
      <c r="F48" s="56">
        <v>0.37692171518627809</v>
      </c>
      <c r="G48" s="56">
        <v>0.41357337899884999</v>
      </c>
      <c r="H48" s="56">
        <v>0.44615263572113611</v>
      </c>
      <c r="I48" s="56">
        <v>0.47530249699897098</v>
      </c>
      <c r="J48" s="56">
        <v>0.5015373721490225</v>
      </c>
      <c r="K48" s="56">
        <v>0.52527368776097383</v>
      </c>
      <c r="L48" s="56">
        <v>0.54685215649911134</v>
      </c>
      <c r="M48" s="56">
        <v>0.56655423665132387</v>
      </c>
      <c r="N48" s="56">
        <v>0.5846144767908521</v>
      </c>
      <c r="O48" s="56">
        <v>0.60122989771921798</v>
      </c>
    </row>
    <row r="49" spans="2:45" ht="15" thickBot="1" x14ac:dyDescent="0.25">
      <c r="B49" s="19"/>
      <c r="C49" s="54">
        <v>0.2</v>
      </c>
      <c r="D49" s="58">
        <v>39847.5</v>
      </c>
      <c r="E49" s="56">
        <v>0.44615263572113611</v>
      </c>
      <c r="F49" s="56">
        <v>0.48076809598856501</v>
      </c>
      <c r="G49" s="56">
        <v>0.5113111491657083</v>
      </c>
      <c r="H49" s="56">
        <v>0.53846052976761338</v>
      </c>
      <c r="I49" s="56">
        <v>0.56275208083247585</v>
      </c>
      <c r="J49" s="56">
        <v>0.5846144767908521</v>
      </c>
      <c r="K49" s="56">
        <v>0.60439473980081149</v>
      </c>
      <c r="L49" s="56">
        <v>0.62237679708259275</v>
      </c>
      <c r="M49" s="56">
        <v>0.63879519720943656</v>
      </c>
      <c r="N49" s="56">
        <v>0.65384539732571001</v>
      </c>
      <c r="O49" s="56">
        <v>0.66769158143268159</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25000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478.15</v>
      </c>
      <c r="BA66" s="21" t="s">
        <v>65</v>
      </c>
    </row>
    <row r="67" spans="2:55" x14ac:dyDescent="0.2">
      <c r="B67" s="19"/>
      <c r="C67" s="19"/>
      <c r="D67" s="19"/>
      <c r="E67" s="19"/>
      <c r="F67" s="19"/>
      <c r="G67" s="19"/>
      <c r="H67" s="19"/>
      <c r="I67" s="19"/>
      <c r="J67" s="19"/>
      <c r="K67" s="19"/>
      <c r="AS67" s="21" t="s">
        <v>11</v>
      </c>
      <c r="AT67" s="102">
        <v>15500</v>
      </c>
      <c r="AU67" s="103">
        <v>0.62</v>
      </c>
      <c r="AV67" s="104">
        <v>1</v>
      </c>
      <c r="AX67" s="21" t="s">
        <v>64</v>
      </c>
      <c r="AZ67" s="73">
        <v>19280.354838709678</v>
      </c>
      <c r="BA67" s="21" t="s">
        <v>63</v>
      </c>
    </row>
    <row r="68" spans="2:55" x14ac:dyDescent="0.2">
      <c r="B68" s="19"/>
      <c r="C68" s="19"/>
      <c r="D68" s="19"/>
      <c r="E68" s="19"/>
      <c r="F68" s="19"/>
      <c r="G68" s="19"/>
      <c r="H68" s="19"/>
      <c r="I68" s="19"/>
      <c r="J68" s="19"/>
      <c r="K68" s="19"/>
      <c r="AS68" s="21" t="s">
        <v>62</v>
      </c>
      <c r="AT68" s="102">
        <v>11953.82</v>
      </c>
      <c r="AU68" s="103">
        <v>0.48</v>
      </c>
      <c r="AV68" s="104">
        <v>0.77121419354838705</v>
      </c>
    </row>
    <row r="69" spans="2:55" x14ac:dyDescent="0.2">
      <c r="B69" s="19"/>
      <c r="C69" s="19"/>
      <c r="D69" s="19"/>
      <c r="E69" s="19"/>
      <c r="F69" s="19"/>
      <c r="G69" s="19"/>
      <c r="H69" s="19"/>
      <c r="I69" s="19"/>
      <c r="J69" s="19"/>
      <c r="K69" s="19"/>
      <c r="AS69" s="21" t="s">
        <v>61</v>
      </c>
      <c r="AT69" s="102">
        <v>3546.18</v>
      </c>
      <c r="AU69" s="103"/>
      <c r="AV69" s="104">
        <v>0.29665663361168226</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0.62</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0.46499999999999997</v>
      </c>
      <c r="AU86" s="107">
        <v>0.496</v>
      </c>
      <c r="AV86" s="107">
        <v>0.52700000000000002</v>
      </c>
      <c r="AW86" s="107">
        <v>0.55800000000000005</v>
      </c>
      <c r="AX86" s="107">
        <v>0.58899999999999997</v>
      </c>
      <c r="AY86" s="108">
        <v>0.62</v>
      </c>
      <c r="AZ86" s="107">
        <v>0.65100000000000002</v>
      </c>
      <c r="BA86" s="107">
        <v>0.68199999999999994</v>
      </c>
      <c r="BB86" s="107">
        <v>0.71299999999999997</v>
      </c>
      <c r="BC86" s="107">
        <v>0.74399999999999999</v>
      </c>
      <c r="BD86" s="107">
        <v>0.77500000000000002</v>
      </c>
    </row>
    <row r="87" spans="2:56" x14ac:dyDescent="0.2">
      <c r="B87" s="19"/>
      <c r="C87" s="19"/>
      <c r="D87" s="19"/>
      <c r="E87" s="19"/>
      <c r="F87" s="19"/>
      <c r="G87" s="19"/>
      <c r="H87" s="19"/>
      <c r="I87" s="19"/>
      <c r="J87" s="19"/>
      <c r="K87" s="19"/>
      <c r="AR87" s="21">
        <v>-0.2</v>
      </c>
      <c r="AS87" s="107">
        <v>14535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18168.75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21375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23750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25000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26250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28875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33206.25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39847.5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2024-05-16T19:49:24Z</dcterms:modified>
</cp:coreProperties>
</file>