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FE8D6FE9-B1A1-4DFA-8830-1AB2E2C23FA6}"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<sst xmlns="http://schemas.openxmlformats.org/spreadsheetml/2006/main" count="350" uniqueCount="161">
  <si>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</si>
  <si>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</si>
  <si>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</si>
  <si>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</si>
  <si>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</si>
  <si>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</si>
  <si>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</si>
  <si>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</si>
  <si>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</si>
  <si>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</si>
  <si>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</si>
  <si>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</si>
  <si>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</si>
  <si>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</si>
  <si>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</si>
  <si>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</si>
  <si>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</si>
  <si>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</si>
  <si>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</si>
  <si>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</si>
  <si>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</si>
  <si>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</si>
  <si>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</si>
  <si>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</si>
  <si>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</si>
  <si>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</si>
  <si>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</si>
  <si>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</si>
  <si>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</si>
  <si>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</si>
  <si>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</si>
  <si>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</si>
  <si>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</si>
  <si>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</si>
  <si>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</si>
  <si>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</si>
  <si>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</si>
  <si>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</si>
  <si>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</si>
  <si>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</si>
  <si>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</si>
  <si>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</si>
  <si>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</si>
  <si>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</si>
  <si>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</si>
  <si>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</si>
  <si>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</si>
  <si>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</si>
  <si>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</si>
  <si>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</si>
  <si>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</si>
  <si>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</si>
  <si>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</si>
  <si>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</si>
  <si>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</si>
  <si>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</si>
  <si>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</si>
  <si>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</si>
  <si>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</si>
  <si>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</si>
  <si>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</si>
  <si>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</si>
  <si>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</si>
  <si>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</si>
  <si>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</si>
  <si>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</si>
  <si>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</si>
  <si>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</si>
  <si>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</si>
  <si>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</si>
  <si>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</si>
  <si>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</si>
  <si>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</si>
  <si>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</si>
  <si>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</si>
  <si>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</si>
  <si>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</si>
  <si>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</si>
  <si>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</si>
  <si>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</si>
  <si>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</si>
  <si>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</si>
  <si>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</si>
  <si>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</si>
  <si>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</si>
  <si>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</si>
  <si>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</si>
  <si>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</si>
  <si>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</si>
  <si>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</si>
  <si>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</si>
  <si>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</si>
  <si>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</si>
  <si>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</si>
  <si>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</si>
  <si>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</si>
  <si>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</si>
  <si>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</si>
  <si>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</si>
  <si>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</si>
  <si>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</si>
  <si>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</si>
  <si>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</si>
  <si>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</si>
  <si>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</si>
  <si>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</si>
  <si>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</si>
  <si>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</si>
  <si>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</si>
  <si>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</si>
  <si>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</si>
  <si>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</si>
  <si>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</si>
  <si>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</si>
  <si>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</si>
  <si>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</si>
  <si>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</si>
  <si>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</si>
  <si>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</si>
  <si>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</si>
  <si>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</si>
  <si>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</si>
  <si>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</si>
  <si>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</si>
  <si>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PAPA CRIOLLA COLOMBIA CUNDINAMARCA EL ROSAL</t>
  </si>
  <si>
    <t>Cundinamarca</t>
  </si>
  <si>
    <t>Material de propagacion: Semilla // Distancia de siembra: 0,3 x 1 // Densidad de siembra - Plantas/Ha.: 33.333 // Duracion del ciclo: 4 meses // Productividad/Ha/Ciclo: 15.000 kg // Inicio de Produccion desde la siembra: mes 4  // Duracion de la etapa productiva: 1 meses // Productividad promedio en etapa productiva  // Cultivo asociado: NA // Productividad promedio etapa productiva: 15.000 kg // % Rendimiento 1ra. Calidad: 6 // % Rendimiento 2da. Calidad: 94 (70 segunda, 15 tercera y 9 cuarta) // Precio de venta ponderado por calidad: $3.010 // Valor Jornal: $72.414 // Otros: NA</t>
  </si>
  <si>
    <t>2024 Q1</t>
  </si>
  <si>
    <t>2019 Q2</t>
  </si>
  <si>
    <t>El presente documento corresponde a una actualización del documento PDF de la AgroGuía correspondiente a Papa Criolla Colombia Cundinamarca El Rosal publicada en la página web, y consta de las siguientes partes:</t>
  </si>
  <si>
    <t>- Flujo anualizado de los ingresos (precio y rendimiento) y los costos de producción para una hectárea de
Papa Criolla Colombia Cundinamarca El Rosal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</si>
  <si>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Papa Criolla Colombia Cundinamarca El Rosal.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</si>
  <si>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</si>
  <si>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</si>
  <si>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</si>
  <si>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</si>
  <si>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Papa Criolla Colombia Cundinamarca El Rosal. La participación se encuentra actualizada al 2024 Q1.</t>
  </si>
  <si>
    <t>Sostenimiento Ciclo ***</t>
  </si>
  <si>
    <t>Sub Total Ingresos millones [(CxG)+(DxH)+(ExI)+(FxJ)]</t>
  </si>
  <si>
    <t>** Los costos de instalación comprenden tanto los gastos relacionados con la mano de obra como aquellos asociados con los insumos necesarios hasta completar la siembra de las plantas. Para el caso de Papa Criolla Colombia Cundinamarca El Rosal, en lo que respecta a la mano de obra incluye actividades como la preparación del terreno, la siembra, el trazado y el ahoyado, entre otras, y ascienden a un total de $3,2 millones de pesos (equivalente a 44 jornales). En cuanto a los insumos, se incluyen los gastos relacionados con el material vegetal y las enmiendas, que en conjunto ascienden a  $6,2 millones.</t>
  </si>
  <si>
    <t>*** Los costos de sostenimiento del ciclo comprenden tanto los gastos relacionados con la mano de obra como aquellos asociados con los insumos necesarios desde el momento de la siembra de las plantas hasta finalizar el ciclo. Para el caso de Papa Criolla Colombia Cundinamarca El Rosal, en lo que respecta a la mano de obra incluye actividades como la fertilización, riego, control de malezas, plagas y enfermedades, entre otras, y ascienden a un total de $4,6 millones de pesos (equivalente a 63 jornales). En cuanto a los insumos, se incluyen los fertilizantes, plaguicidas, transportes, entre otras, que en conjunto ascienden a  $5,2 millones.</t>
  </si>
  <si>
    <t>Nota 1: en caso de utilizar esta información para el desarrollo de otras publicaciones, por favor citar FINAGRO, "Agro Guía - Marcos de Referencia Agroeconómicos"</t>
  </si>
  <si>
    <t>Los costos totales del ciclo para esta actualización (2024 Q1) equivalen a $19,1 millones, en comparación con los costos del marco original que ascienden a $11,2 millones, (mes de publicación del marco: mayo - 2019).
La rentabilidad actualizada (2024 Q1) subió frente a la rentabilidad de la primera AgroGuía, pasando del 53,9% al 136,1%. Mientras que el crecimiento de los costos fue del 170,6%, el crecimiento de los ingresos fue del 261,7%.</t>
  </si>
  <si>
    <t>En cuanto a los costos de mano de obra de la AgroGuía actualizada, se destaca la participación de instalación seguido de cosecha y beneficio, que representan el 41% y el 40% del costo total, respectivamente. En cuanto a los costos de insumos, se destaca la participación de instalación seguido de control fitosanitario, que representan el 54% y el 13% del costo total, respectivamente.</t>
  </si>
  <si>
    <t>subió</t>
  </si>
  <si>
    <t>A continuación, se presenta la desagregación de los costos de mano de obra e insumos según las diferentes actividades vinculadas a la producción de PAPA CRIOLLA COLOMBIA CUNDINAMARCA EL ROSAL</t>
  </si>
  <si>
    <t>En cuanto a los costos de mano de obra, se destaca la participación de instalación segido por cosecha y beneficio que representan el 41% y el 40% del costo total, respectivamente. En cuanto a los costos de insumos, se destaca la participación de instalación segido por control fitosanitario que representan el 51% y el 17% del costo total, respectivamente.</t>
  </si>
  <si>
    <t>En cuanto a los costos de mano de obra, se destaca la participación de instalación segido por cosecha y beneficio que representan el 41% y el 40% del costo total, respectivamente. En cuanto a los costos de insumos, se destaca la participación de instalación segido por control fitosanitario que representan el 54% y el 13% del costo total, respectivamente.</t>
  </si>
  <si>
    <t>En cuanto a los costos de mano de obra, se destaca la participación de instalación segido por cosecha y beneficio que representan el 41% y el 40% del costo total, respectivamente.</t>
  </si>
  <si>
    <t>En cuanto a los costos de insumos, se destaca la participación de instalación segido por control fitosanitario que representan el 54% y el 13% del costo total, respectivamente.</t>
  </si>
  <si>
    <t>En cuanto a los costos de insumos, se destaca la participación de instalación segido por control fitosanitario que representan el 51% y el 17% del costo total, respectivamente.</t>
  </si>
  <si>
    <t>En cuanto a los costos de mano de obra, se destaca la participación de instalación segido por cosecha y beneficio que representan el 41% y el 40% del costo total, respectivamente.En cuanto a los costos de insumos, se destaca la participación de instalación segido por control fitosanitario que representan el 51% y el 17% del costo total, respectivamente.</t>
  </si>
  <si>
    <t>De acuerdo con el comportamiento histórico del sistema productivo, se efectuó un análisis de sensibilidad del margen de utilidad obtenido en la producción de PAPA CRIOLLA COLOMBIA CUNDINAMARCA EL ROSAL, frente a diferentes escenarios de variación de precios de venta en finca y rendimientos probables (kg/ha).</t>
  </si>
  <si>
    <t>Con un precio ponderado de COP $ 3.010/kg y con un rendimiento por hectárea de 15.000 kg por ciclo; el margen de utilidad obtenido en la producción de papas criollas es del 136%.</t>
  </si>
  <si>
    <t>El precio mínimo ponderado para cubrir los costos de producción, con un rendimiento de 15.000 kg para todo el ciclo de producción, es COP $ 1.275/kg.</t>
  </si>
  <si>
    <t>El rendimiento mínimo por ha/ciclo para cubrir los costos de producción, con un precio ponderado de COP $ 3.010, es de 6.354 kg/ha para todo el ciclo.</t>
  </si>
  <si>
    <t>El siguiente cuadro presenta diferentes escenarios de rentabilidad para el sistema productivo de PAPA CRIOLLA COLOMBIA CUNDINAMARCA EL ROSAL, con respecto a diferentes niveles de productividad (kg./ha.) y precios ($/kg.).</t>
  </si>
  <si>
    <t>De acuerdo con el comportamiento histórico del sistema productivo, se efectuó un análisis de sensibilidad del margen de utilidad obtenido en la producción de PAPA CRIOLLA COLOMBIA CUNDINAMARCA EL ROSAL, frente a diferentes escenarios de variación de precios de venta en finca y rendimientos probables (t/ha)</t>
  </si>
  <si>
    <t>Con un precio ponderado de COP $$ 1.150/kg y con un rendimiento por hectárea de 15.000 kg por ciclo; el margen de utilidad obtenido en la producción de papas criollas es del 54%.</t>
  </si>
  <si>
    <t>El precio mínimo ponderado para cubrir los costos de producción, con un rendimiento de 15.000 kg para todo el ciclo de producción, es COP $ 747/kg.</t>
  </si>
  <si>
    <t>El rendimiento mínimo por ha/ciclo para cubrir los costos de producción, con un precio ponderado de COP $ 1.150, es de 9.748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</si>
</sst>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Q2</c:v>
                </c:pt>
                <c:pt idx="1">
                  <c:v>2024 Q1</c:v>
                </c:pt>
              </c:strCache>
            </c:strRef>
          </c:cat>
          <c:val>
            <c:numRef>
              <c:f>'Análisis Comparativo y Part.'!$AQ$41:$AQ$42</c:f>
              <c:numCache>
                <c:formatCode>_(* #.##0_);_(* \(#.##0\);_(* "-"_);_(@_)</c:formatCode>
                <c:ptCount val="2"/>
                <c:pt idx="0">
                  <c:v>11210000</c:v>
                </c:pt>
                <c:pt idx="1">
                  <c:v>19123811.413387045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Q2</c:v>
                </c:pt>
                <c:pt idx="1">
                  <c:v>2024 Q1</c:v>
                </c:pt>
              </c:strCache>
            </c:strRef>
          </c:cat>
          <c:val>
            <c:numRef>
              <c:f>'Análisis Comparativo y Part.'!$AR$41:$AR$42</c:f>
              <c:numCache>
                <c:formatCode>_(* #.##0_);_(* \(#.##0\);_(* "-"_);_(@_)</c:formatCode>
                <c:ptCount val="2"/>
                <c:pt idx="0">
                  <c:v>5375000</c:v>
                </c:pt>
                <c:pt idx="1">
                  <c:v>7784496</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Q2</c:v>
                </c:pt>
                <c:pt idx="1">
                  <c:v>2024 Q1</c:v>
                </c:pt>
              </c:strCache>
            </c:strRef>
          </c:cat>
          <c:val>
            <c:numRef>
              <c:f>'Análisis Comparativo y Part.'!$AS$41:$AS$42</c:f>
              <c:numCache>
                <c:formatCode>_(* #.##0_);_(* \(#.##0\);_(* "-"_);_(@_)</c:formatCode>
                <c:ptCount val="2"/>
                <c:pt idx="0">
                  <c:v>5835000</c:v>
                </c:pt>
                <c:pt idx="1">
                  <c:v>11339315.413387045</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Q2</c:v>
                </c:pt>
                <c:pt idx="1">
                  <c:v>2024 Q1</c:v>
                </c:pt>
              </c:strCache>
            </c:strRef>
          </c:cat>
          <c:val>
            <c:numRef>
              <c:f>Tortas!$H$36:$H$37</c:f>
              <c:numCache>
                <c:formatCode>0%</c:formatCode>
                <c:ptCount val="2"/>
                <c:pt idx="0">
                  <c:v>0.47948260481712757</c:v>
                </c:pt>
                <c:pt idx="1">
                  <c:v>0.40705776854454334</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Q2</c:v>
                </c:pt>
                <c:pt idx="1">
                  <c:v>2024 Q1</c:v>
                </c:pt>
              </c:strCache>
            </c:strRef>
          </c:cat>
          <c:val>
            <c:numRef>
              <c:f>Tortas!$I$36:$I$37</c:f>
              <c:numCache>
                <c:formatCode>0%</c:formatCode>
                <c:ptCount val="2"/>
                <c:pt idx="0">
                  <c:v>0.52051739518287243</c:v>
                </c:pt>
                <c:pt idx="1">
                  <c:v>0.59294223145545666</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523542</c:v>
                </c:pt>
                <c:pt idx="1">
                  <c:v>1498933</c:v>
                </c:pt>
                <c:pt idx="2">
                  <c:v>556064.45615122502</c:v>
                </c:pt>
                <c:pt idx="3">
                  <c:v>1192122</c:v>
                </c:pt>
                <c:pt idx="4">
                  <c:v>6178493.9572358197</c:v>
                </c:pt>
                <c:pt idx="5">
                  <c:v>30892</c:v>
                </c:pt>
                <c:pt idx="6">
                  <c:v>0</c:v>
                </c:pt>
                <c:pt idx="7">
                  <c:v>0</c:v>
                </c:pt>
                <c:pt idx="8">
                  <c:v>1359268</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941382</c:v>
                </c:pt>
                <c:pt idx="1">
                  <c:v>289656</c:v>
                </c:pt>
                <c:pt idx="2">
                  <c:v>3150000</c:v>
                </c:pt>
                <c:pt idx="3">
                  <c:v>217242</c:v>
                </c:pt>
                <c:pt idx="4">
                  <c:v>3186216</c:v>
                </c:pt>
                <c:pt idx="5">
                  <c:v>0</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Q2</c:v>
                </c:pt>
                <c:pt idx="1">
                  <c:v>2024 Q1</c:v>
                </c:pt>
              </c:strCache>
            </c:strRef>
          </c:cat>
          <c:val>
            <c:numRef>
              <c:f>'Análisis Comparativo y Part.'!$AW$41:$AW$42</c:f>
              <c:numCache>
                <c:formatCode>0%</c:formatCode>
                <c:ptCount val="2"/>
                <c:pt idx="0">
                  <c:v>0.47948260481712757</c:v>
                </c:pt>
                <c:pt idx="1">
                  <c:v>0.40705776854454334</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Q2</c:v>
                </c:pt>
                <c:pt idx="1">
                  <c:v>2024 Q1</c:v>
                </c:pt>
              </c:strCache>
            </c:strRef>
          </c:cat>
          <c:val>
            <c:numRef>
              <c:f>'Análisis Comparativo y Part.'!$AX$41:$AX$42</c:f>
              <c:numCache>
                <c:formatCode>0%</c:formatCode>
                <c:ptCount val="2"/>
                <c:pt idx="0">
                  <c:v>0.52051739518287243</c:v>
                </c:pt>
                <c:pt idx="1">
                  <c:v>0.59294223145545666</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650000</c:v>
                </c:pt>
                <c:pt idx="1">
                  <c:v>200000</c:v>
                </c:pt>
                <c:pt idx="2">
                  <c:v>2175000</c:v>
                </c:pt>
                <c:pt idx="3">
                  <c:v>150000</c:v>
                </c:pt>
                <c:pt idx="4">
                  <c:v>2200000</c:v>
                </c:pt>
                <c:pt idx="5">
                  <c:v>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270000</c:v>
                </c:pt>
                <c:pt idx="1">
                  <c:v>970000</c:v>
                </c:pt>
                <c:pt idx="2">
                  <c:v>270000</c:v>
                </c:pt>
                <c:pt idx="3">
                  <c:v>650000</c:v>
                </c:pt>
                <c:pt idx="4">
                  <c:v>3000000</c:v>
                </c:pt>
                <c:pt idx="5">
                  <c:v>15000</c:v>
                </c:pt>
                <c:pt idx="6">
                  <c:v>0</c:v>
                </c:pt>
                <c:pt idx="7">
                  <c:v>0</c:v>
                </c:pt>
                <c:pt idx="8">
                  <c:v>660000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941382</c:v>
                </c:pt>
                <c:pt idx="1">
                  <c:v>289656</c:v>
                </c:pt>
                <c:pt idx="2">
                  <c:v>3150000</c:v>
                </c:pt>
                <c:pt idx="3">
                  <c:v>217242</c:v>
                </c:pt>
                <c:pt idx="4">
                  <c:v>3186216</c:v>
                </c:pt>
                <c:pt idx="5">
                  <c:v>0</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523542</c:v>
                </c:pt>
                <c:pt idx="1">
                  <c:v>1498933</c:v>
                </c:pt>
                <c:pt idx="2">
                  <c:v>556064.45615122502</c:v>
                </c:pt>
                <c:pt idx="3">
                  <c:v>1192122</c:v>
                </c:pt>
                <c:pt idx="4">
                  <c:v>6178493.9572358197</c:v>
                </c:pt>
                <c:pt idx="5">
                  <c:v>30892</c:v>
                </c:pt>
                <c:pt idx="6">
                  <c:v>0</c:v>
                </c:pt>
                <c:pt idx="7">
                  <c:v>0</c:v>
                </c:pt>
                <c:pt idx="8">
                  <c:v>1359268</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Q2</c:v>
                </c:pt>
                <c:pt idx="1">
                  <c:v>2024 Q1</c:v>
                </c:pt>
              </c:strCache>
            </c:strRef>
          </c:cat>
          <c:val>
            <c:numRef>
              <c:f>Tortas!$B$36:$B$37</c:f>
              <c:numCache>
                <c:formatCode>_(* #.##0_);_(* \(#.##0\);_(* "-"_);_(@_)</c:formatCode>
                <c:ptCount val="2"/>
                <c:pt idx="0">
                  <c:v>11210000</c:v>
                </c:pt>
                <c:pt idx="1">
                  <c:v>19123811.413387045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Q2</c:v>
                </c:pt>
                <c:pt idx="1">
                  <c:v>2024 Q1</c:v>
                </c:pt>
              </c:strCache>
            </c:strRef>
          </c:cat>
          <c:val>
            <c:numRef>
              <c:f>Tortas!$C$36:$C$37</c:f>
              <c:numCache>
                <c:formatCode>_(* #.##0_);_(* \(#.##0\);_(* "-"_);_(@_)</c:formatCode>
                <c:ptCount val="2"/>
                <c:pt idx="0">
                  <c:v>5375000</c:v>
                </c:pt>
                <c:pt idx="1">
                  <c:v>7784496</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Q2</c:v>
                </c:pt>
                <c:pt idx="1">
                  <c:v>2024 Q1</c:v>
                </c:pt>
              </c:strCache>
            </c:strRef>
          </c:cat>
          <c:val>
            <c:numRef>
              <c:f>Tortas!$D$36:$D$37</c:f>
              <c:numCache>
                <c:formatCode>_(* #.##0_);_(* \(#.##0\);_(* "-"_);_(@_)</c:formatCode>
                <c:ptCount val="2"/>
                <c:pt idx="0">
                  <c:v>5835000</c:v>
                </c:pt>
                <c:pt idx="1">
                  <c:v>11339315.413387045</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3186.22</v>
      </c>
      <c r="C7" s="22">
        <v>4598.28</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7784.5</v>
      </c>
      <c r="AH7" s="23">
        <v>0.40705776854454334</v>
      </c>
    </row>
    <row r="8" spans="1:34" x14ac:dyDescent="0.2">
      <c r="A8" s="5" t="s">
        <v>122</v>
      </c>
      <c r="B8" s="22">
        <v>6178.49</v>
      </c>
      <c r="C8" s="22">
        <v>5160.82</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11339.32</v>
      </c>
      <c r="AH8" s="23">
        <v>0.59294223145545655</v>
      </c>
    </row>
    <row r="9" spans="1:34" x14ac:dyDescent="0.2">
      <c r="A9" s="9" t="s">
        <v>121</v>
      </c>
      <c r="B9" s="22">
        <v>9364.7099999999991</v>
      </c>
      <c r="C9" s="22">
        <v>9759.1</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19123.810000000001</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900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900</v>
      </c>
      <c r="AH11" s="27"/>
    </row>
    <row r="12" spans="1:34" x14ac:dyDescent="0.2">
      <c r="A12" s="5" t="s">
        <v>20</v>
      </c>
      <c r="B12" s="24"/>
      <c r="C12" s="24">
        <v>10500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10500</v>
      </c>
      <c r="AH12" s="27"/>
    </row>
    <row r="13" spans="1:34" x14ac:dyDescent="0.2">
      <c r="A13" s="5" t="s">
        <v>19</v>
      </c>
      <c r="B13" s="24"/>
      <c r="C13" s="24">
        <v>2250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2250</v>
      </c>
      <c r="AH13" s="27"/>
    </row>
    <row r="14" spans="1:34" x14ac:dyDescent="0.2">
      <c r="A14" s="5" t="s">
        <v>18</v>
      </c>
      <c r="B14" s="24"/>
      <c r="C14" s="24">
        <v>1350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1350</v>
      </c>
      <c r="AH14" s="27"/>
    </row>
    <row r="15" spans="1:34" x14ac:dyDescent="0.2">
      <c r="A15" s="5" t="s">
        <v>17</v>
      </c>
      <c r="B15" s="162">
        <v>0</v>
      </c>
      <c r="C15" s="162">
        <v>2617</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2617</v>
      </c>
      <c r="AH15" s="27"/>
    </row>
    <row r="16" spans="1:34" x14ac:dyDescent="0.2">
      <c r="A16" s="5" t="s">
        <v>16</v>
      </c>
      <c r="B16" s="162">
        <v>0</v>
      </c>
      <c r="C16" s="162">
        <v>3402</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3402</v>
      </c>
      <c r="AH16" s="27"/>
    </row>
    <row r="17" spans="1:34" x14ac:dyDescent="0.2">
      <c r="A17" s="5" t="s">
        <v>15</v>
      </c>
      <c r="B17" s="162">
        <v>0</v>
      </c>
      <c r="C17" s="162">
        <v>2356</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2356</v>
      </c>
      <c r="AH17" s="27"/>
    </row>
    <row r="18" spans="1:34" x14ac:dyDescent="0.2">
      <c r="A18" s="5" t="s">
        <v>14</v>
      </c>
      <c r="B18" s="162">
        <v>0</v>
      </c>
      <c r="C18" s="162">
        <v>1309</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1309</v>
      </c>
      <c r="AH18" s="27"/>
    </row>
    <row r="19" spans="1:34" x14ac:dyDescent="0.2">
      <c r="A19" s="4" t="s">
        <v>138</v>
      </c>
      <c r="B19" s="22"/>
      <c r="C19" s="22">
        <v>45144.45</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45144.45</v>
      </c>
      <c r="AH19" s="27"/>
    </row>
    <row r="20" spans="1:34" x14ac:dyDescent="0.2">
      <c r="A20" s="3" t="s">
        <v>12</v>
      </c>
      <c r="B20" s="25">
        <v>-9364.7099999999991</v>
      </c>
      <c r="C20" s="25">
        <v>35385.35</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26020.639999999999</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5375</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5375</v>
      </c>
      <c r="AH121" s="71">
        <v>0.47948260481712757</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5835</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5835</v>
      </c>
      <c r="AH122" s="71">
        <v>0.52051739518287243</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11210</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11210</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900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900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10500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10500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2250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2250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1350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1350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v>
      </c>
      <c r="D129" s="74">
        <v>1</v>
      </c>
      <c r="E129" s="74">
        <v>1</v>
      </c>
      <c r="F129" s="74">
        <v>1</v>
      </c>
      <c r="G129" s="74">
        <v>1</v>
      </c>
      <c r="H129" s="74">
        <v>1</v>
      </c>
      <c r="I129" s="74">
        <v>1</v>
      </c>
      <c r="J129" s="74">
        <v>1</v>
      </c>
      <c r="K129" s="74">
        <v>1</v>
      </c>
      <c r="L129" s="74">
        <v>1</v>
      </c>
      <c r="M129" s="74">
        <v>1</v>
      </c>
      <c r="N129" s="74">
        <v>1</v>
      </c>
      <c r="O129" s="74">
        <v>1</v>
      </c>
      <c r="P129" s="74">
        <v>1</v>
      </c>
      <c r="Q129" s="74">
        <v>1</v>
      </c>
      <c r="R129" s="74">
        <v>1</v>
      </c>
      <c r="S129" s="74">
        <v>1</v>
      </c>
      <c r="T129" s="74">
        <v>1</v>
      </c>
      <c r="U129" s="74">
        <v>1</v>
      </c>
      <c r="V129" s="74">
        <v>1</v>
      </c>
      <c r="W129" s="74">
        <v>1</v>
      </c>
      <c r="X129" s="74">
        <v>1</v>
      </c>
      <c r="Y129" s="74">
        <v>1</v>
      </c>
      <c r="Z129" s="74">
        <v>1</v>
      </c>
      <c r="AA129" s="74">
        <v>1</v>
      </c>
      <c r="AB129" s="74">
        <v>1</v>
      </c>
      <c r="AC129" s="74">
        <v>1</v>
      </c>
      <c r="AD129" s="74">
        <v>1</v>
      </c>
      <c r="AE129" s="74">
        <v>1</v>
      </c>
      <c r="AF129" s="74">
        <v>1</v>
      </c>
      <c r="AG129" s="74">
        <v>1</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1.3</v>
      </c>
      <c r="D130" s="74">
        <v>1.3</v>
      </c>
      <c r="E130" s="74">
        <v>1.3</v>
      </c>
      <c r="F130" s="74">
        <v>1.3</v>
      </c>
      <c r="G130" s="74">
        <v>1.3</v>
      </c>
      <c r="H130" s="74">
        <v>1.3</v>
      </c>
      <c r="I130" s="74">
        <v>1.3</v>
      </c>
      <c r="J130" s="74">
        <v>1.3</v>
      </c>
      <c r="K130" s="74">
        <v>1.3</v>
      </c>
      <c r="L130" s="74">
        <v>1.3</v>
      </c>
      <c r="M130" s="74">
        <v>1.3</v>
      </c>
      <c r="N130" s="74">
        <v>1.3</v>
      </c>
      <c r="O130" s="74">
        <v>1.3</v>
      </c>
      <c r="P130" s="74">
        <v>1.3</v>
      </c>
      <c r="Q130" s="74">
        <v>1.3</v>
      </c>
      <c r="R130" s="74">
        <v>1.3</v>
      </c>
      <c r="S130" s="74">
        <v>1.3</v>
      </c>
      <c r="T130" s="74">
        <v>1.3</v>
      </c>
      <c r="U130" s="74">
        <v>1.3</v>
      </c>
      <c r="V130" s="74">
        <v>1.3</v>
      </c>
      <c r="W130" s="74">
        <v>1.3</v>
      </c>
      <c r="X130" s="74">
        <v>1.3</v>
      </c>
      <c r="Y130" s="74">
        <v>1.3</v>
      </c>
      <c r="Z130" s="74">
        <v>1.3</v>
      </c>
      <c r="AA130" s="74">
        <v>1.3</v>
      </c>
      <c r="AB130" s="74">
        <v>1.3</v>
      </c>
      <c r="AC130" s="74">
        <v>1.3</v>
      </c>
      <c r="AD130" s="74">
        <v>1.3</v>
      </c>
      <c r="AE130" s="74">
        <v>1.3</v>
      </c>
      <c r="AF130" s="74">
        <v>1.3</v>
      </c>
      <c r="AG130" s="74">
        <v>1.3</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0.9</v>
      </c>
      <c r="D131" s="74">
        <v>0.9</v>
      </c>
      <c r="E131" s="74">
        <v>0.9</v>
      </c>
      <c r="F131" s="74">
        <v>0.9</v>
      </c>
      <c r="G131" s="74">
        <v>0.9</v>
      </c>
      <c r="H131" s="74">
        <v>0.9</v>
      </c>
      <c r="I131" s="74">
        <v>0.9</v>
      </c>
      <c r="J131" s="74">
        <v>0.9</v>
      </c>
      <c r="K131" s="74">
        <v>0.9</v>
      </c>
      <c r="L131" s="74">
        <v>0.9</v>
      </c>
      <c r="M131" s="74">
        <v>0.9</v>
      </c>
      <c r="N131" s="74">
        <v>0.9</v>
      </c>
      <c r="O131" s="74">
        <v>0.9</v>
      </c>
      <c r="P131" s="74">
        <v>0.9</v>
      </c>
      <c r="Q131" s="74">
        <v>0.9</v>
      </c>
      <c r="R131" s="74">
        <v>0.9</v>
      </c>
      <c r="S131" s="74">
        <v>0.9</v>
      </c>
      <c r="T131" s="74">
        <v>0.9</v>
      </c>
      <c r="U131" s="74">
        <v>0.9</v>
      </c>
      <c r="V131" s="74">
        <v>0.9</v>
      </c>
      <c r="W131" s="74">
        <v>0.9</v>
      </c>
      <c r="X131" s="74">
        <v>0.9</v>
      </c>
      <c r="Y131" s="74">
        <v>0.9</v>
      </c>
      <c r="Z131" s="74">
        <v>0.9</v>
      </c>
      <c r="AA131" s="74">
        <v>0.9</v>
      </c>
      <c r="AB131" s="74">
        <v>0.9</v>
      </c>
      <c r="AC131" s="74">
        <v>0.9</v>
      </c>
      <c r="AD131" s="74">
        <v>0.9</v>
      </c>
      <c r="AE131" s="74">
        <v>0.9</v>
      </c>
      <c r="AF131" s="74">
        <v>0.9</v>
      </c>
      <c r="AG131" s="74">
        <v>0.9</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0.5</v>
      </c>
      <c r="D132" s="74">
        <v>0.5</v>
      </c>
      <c r="E132" s="74">
        <v>0.5</v>
      </c>
      <c r="F132" s="74">
        <v>0.5</v>
      </c>
      <c r="G132" s="74">
        <v>0.5</v>
      </c>
      <c r="H132" s="74">
        <v>0.5</v>
      </c>
      <c r="I132" s="74">
        <v>0.5</v>
      </c>
      <c r="J132" s="74">
        <v>0.5</v>
      </c>
      <c r="K132" s="74">
        <v>0.5</v>
      </c>
      <c r="L132" s="74">
        <v>0.5</v>
      </c>
      <c r="M132" s="74">
        <v>0.5</v>
      </c>
      <c r="N132" s="74">
        <v>0.5</v>
      </c>
      <c r="O132" s="74">
        <v>0.5</v>
      </c>
      <c r="P132" s="74">
        <v>0.5</v>
      </c>
      <c r="Q132" s="74">
        <v>0.5</v>
      </c>
      <c r="R132" s="74">
        <v>0.5</v>
      </c>
      <c r="S132" s="74">
        <v>0.5</v>
      </c>
      <c r="T132" s="74">
        <v>0.5</v>
      </c>
      <c r="U132" s="74">
        <v>0.5</v>
      </c>
      <c r="V132" s="74">
        <v>0.5</v>
      </c>
      <c r="W132" s="74">
        <v>0.5</v>
      </c>
      <c r="X132" s="74">
        <v>0.5</v>
      </c>
      <c r="Y132" s="74">
        <v>0.5</v>
      </c>
      <c r="Z132" s="74">
        <v>0.5</v>
      </c>
      <c r="AA132" s="74">
        <v>0.5</v>
      </c>
      <c r="AB132" s="74">
        <v>0.5</v>
      </c>
      <c r="AC132" s="74">
        <v>0.5</v>
      </c>
      <c r="AD132" s="74">
        <v>0.5</v>
      </c>
      <c r="AE132" s="74">
        <v>0.5</v>
      </c>
      <c r="AF132" s="74">
        <v>0.5</v>
      </c>
      <c r="AG132" s="74">
        <v>0.5</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17250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17250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6040</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6040</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650000</v>
      </c>
      <c r="AY8" s="21" t="s">
        <v>4</v>
      </c>
      <c r="AZ8" s="89">
        <v>270000</v>
      </c>
    </row>
    <row r="9" spans="2:59" ht="14.45" customHeight="1" x14ac:dyDescent="0.2">
      <c r="B9" s="133"/>
      <c r="C9" s="133"/>
      <c r="D9" s="133"/>
      <c r="E9" s="133"/>
      <c r="F9" s="133"/>
      <c r="G9" s="133"/>
      <c r="H9" s="133"/>
      <c r="I9" s="133"/>
      <c r="J9" s="37"/>
      <c r="AP9" s="21" t="s">
        <v>8</v>
      </c>
      <c r="AQ9" s="89">
        <v>200000</v>
      </c>
      <c r="AY9" s="21" t="s">
        <v>8</v>
      </c>
      <c r="AZ9" s="89">
        <v>970000</v>
      </c>
    </row>
    <row r="10" spans="2:59" ht="14.45" customHeight="1" x14ac:dyDescent="0.2">
      <c r="B10" s="133"/>
      <c r="C10" s="133"/>
      <c r="D10" s="133"/>
      <c r="E10" s="133"/>
      <c r="F10" s="133"/>
      <c r="G10" s="133"/>
      <c r="H10" s="133"/>
      <c r="I10" s="133"/>
      <c r="J10" s="37"/>
      <c r="AP10" s="21" t="s">
        <v>9</v>
      </c>
      <c r="AQ10" s="89">
        <v>2175000</v>
      </c>
      <c r="AY10" s="21" t="s">
        <v>9</v>
      </c>
      <c r="AZ10" s="89">
        <v>270000</v>
      </c>
    </row>
    <row r="11" spans="2:59" ht="14.45" customHeight="1" x14ac:dyDescent="0.2">
      <c r="B11" s="76" t="s">
        <v>114</v>
      </c>
      <c r="C11" s="76"/>
      <c r="D11" s="76"/>
      <c r="E11" s="76"/>
      <c r="F11" s="76"/>
      <c r="G11" s="76"/>
      <c r="H11" s="76"/>
      <c r="I11" s="76"/>
      <c r="AP11" s="21" t="s">
        <v>7</v>
      </c>
      <c r="AQ11" s="89">
        <v>150000</v>
      </c>
      <c r="AY11" s="21" t="s">
        <v>7</v>
      </c>
      <c r="AZ11" s="89">
        <v>650000</v>
      </c>
    </row>
    <row r="12" spans="2:59" ht="14.45" customHeight="1" x14ac:dyDescent="0.2">
      <c r="B12" s="76"/>
      <c r="C12" s="76"/>
      <c r="D12" s="76"/>
      <c r="E12" s="76"/>
      <c r="F12" s="76"/>
      <c r="G12" s="76"/>
      <c r="H12" s="76"/>
      <c r="I12" s="76"/>
      <c r="AP12" s="21" t="s">
        <v>3</v>
      </c>
      <c r="AQ12" s="89">
        <v>2200000</v>
      </c>
      <c r="AY12" s="21" t="s">
        <v>3</v>
      </c>
      <c r="AZ12" s="89">
        <v>3000000</v>
      </c>
    </row>
    <row r="13" spans="2:59" ht="14.45" customHeight="1" x14ac:dyDescent="0.2">
      <c r="B13" s="76"/>
      <c r="C13" s="76"/>
      <c r="D13" s="76"/>
      <c r="E13" s="76"/>
      <c r="F13" s="76"/>
      <c r="G13" s="76"/>
      <c r="H13" s="76"/>
      <c r="I13" s="76"/>
      <c r="AP13" s="21" t="s">
        <v>6</v>
      </c>
      <c r="AQ13" s="89">
        <v>0</v>
      </c>
      <c r="AY13" s="21" t="s">
        <v>6</v>
      </c>
      <c r="AZ13" s="89">
        <v>15000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660000</v>
      </c>
    </row>
    <row r="19" spans="42:59" x14ac:dyDescent="0.2">
      <c r="AP19" s="21" t="s">
        <v>76</v>
      </c>
      <c r="AQ19" s="89">
        <v>0</v>
      </c>
      <c r="AY19" s="21" t="s">
        <v>76</v>
      </c>
      <c r="AZ19" s="89">
        <v>0</v>
      </c>
    </row>
    <row r="20" spans="42:59" ht="15" x14ac:dyDescent="0.25">
      <c r="AP20" s="77" t="s">
        <v>77</v>
      </c>
      <c r="AQ20" s="90">
        <v>5375000</v>
      </c>
      <c r="AY20" s="77" t="s">
        <v>77</v>
      </c>
      <c r="AZ20" s="90">
        <v>5835000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941382</v>
      </c>
      <c r="AY27" s="21" t="s">
        <v>4</v>
      </c>
      <c r="AZ27" s="89">
        <v>523542</v>
      </c>
    </row>
    <row r="28" spans="42:59" x14ac:dyDescent="0.2">
      <c r="AP28" s="21" t="s">
        <v>8</v>
      </c>
      <c r="AQ28" s="89">
        <v>289656</v>
      </c>
      <c r="AY28" s="21" t="s">
        <v>8</v>
      </c>
      <c r="AZ28" s="89">
        <v>1498933</v>
      </c>
    </row>
    <row r="29" spans="42:59" ht="14.45" customHeight="1" x14ac:dyDescent="0.2">
      <c r="AP29" s="21" t="s">
        <v>9</v>
      </c>
      <c r="AQ29" s="89">
        <v>3150000</v>
      </c>
      <c r="AY29" s="21" t="s">
        <v>9</v>
      </c>
      <c r="AZ29" s="89">
        <v>556064.45615122502</v>
      </c>
    </row>
    <row r="30" spans="42:59" x14ac:dyDescent="0.2">
      <c r="AP30" s="21" t="s">
        <v>7</v>
      </c>
      <c r="AQ30" s="89">
        <v>217242</v>
      </c>
      <c r="AY30" s="21" t="s">
        <v>7</v>
      </c>
      <c r="AZ30" s="89">
        <v>1192122</v>
      </c>
    </row>
    <row r="31" spans="42:59" x14ac:dyDescent="0.2">
      <c r="AP31" s="21" t="s">
        <v>3</v>
      </c>
      <c r="AQ31" s="89">
        <v>3186216</v>
      </c>
      <c r="AY31" s="21" t="s">
        <v>3</v>
      </c>
      <c r="AZ31" s="89">
        <v>6178493.9572358197</v>
      </c>
    </row>
    <row r="32" spans="42:59" ht="14.45" customHeight="1" x14ac:dyDescent="0.2">
      <c r="AP32" s="21" t="s">
        <v>6</v>
      </c>
      <c r="AQ32" s="89">
        <v>0</v>
      </c>
      <c r="AY32" s="21" t="s">
        <v>6</v>
      </c>
      <c r="AZ32" s="89">
        <v>30892</v>
      </c>
    </row>
    <row r="33" spans="2:56" ht="14.45" customHeight="1" x14ac:dyDescent="0.2">
      <c r="AP33" s="21" t="s">
        <v>5</v>
      </c>
      <c r="AQ33" s="89">
        <v>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1359268</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7784496</v>
      </c>
      <c r="AY37" s="77" t="s">
        <v>77</v>
      </c>
      <c r="AZ37" s="90">
        <v>11339315.413387045</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11210000</v>
      </c>
      <c r="AR41" s="110">
        <v>5375000</v>
      </c>
      <c r="AS41" s="110">
        <v>5835000</v>
      </c>
      <c r="AV41" s="21" t="s">
        <v>128</v>
      </c>
      <c r="AW41" s="91">
        <v>0.47948260481712757</v>
      </c>
      <c r="AX41" s="91">
        <v>0.52051739518287243</v>
      </c>
    </row>
    <row r="42" spans="2:56" ht="15" x14ac:dyDescent="0.2">
      <c r="B42" s="38"/>
      <c r="C42" s="38"/>
      <c r="D42" s="38"/>
      <c r="E42" s="38"/>
      <c r="F42" s="38"/>
      <c r="G42" s="38"/>
      <c r="H42" s="38"/>
      <c r="I42" s="38"/>
      <c r="AP42" s="21" t="s">
        <v>127</v>
      </c>
      <c r="AQ42" s="110">
        <v>19123811.413387045</v>
      </c>
      <c r="AR42" s="110">
        <v>7784496</v>
      </c>
      <c r="AS42" s="110">
        <v>11339315.413387045</v>
      </c>
      <c r="AV42" s="21" t="s">
        <v>127</v>
      </c>
      <c r="AW42" s="91">
        <v>0.40705776854454334</v>
      </c>
      <c r="AX42" s="91">
        <v>0.59294223145545666</v>
      </c>
    </row>
    <row r="43" spans="2:56" x14ac:dyDescent="0.2">
      <c r="BD43" s="92">
        <v>6803589248032.2275</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1.3606410019760706</v>
      </c>
    </row>
    <row r="54" spans="2:55" x14ac:dyDescent="0.2">
      <c r="BA54" s="21" t="s">
        <v>88</v>
      </c>
      <c r="BC54" s="94">
        <v>0.5388046387154326</v>
      </c>
    </row>
    <row r="55" spans="2:55" ht="15" thickBot="1" x14ac:dyDescent="0.25">
      <c r="BA55" s="21" t="s">
        <v>89</v>
      </c>
      <c r="BC55" s="94" t="s">
        <v>127</v>
      </c>
    </row>
    <row r="56" spans="2:55" ht="16.5" thickTop="1" thickBot="1" x14ac:dyDescent="0.3">
      <c r="BA56" s="95" t="s">
        <v>82</v>
      </c>
      <c r="BB56" s="95"/>
      <c r="BC56" s="93">
        <v>11210000</v>
      </c>
    </row>
    <row r="57" spans="2:55" ht="16.5" thickTop="1" thickBot="1" x14ac:dyDescent="0.3">
      <c r="BA57" s="96" t="s">
        <v>83</v>
      </c>
      <c r="BB57" s="96"/>
      <c r="BC57" s="97">
        <v>43588</v>
      </c>
    </row>
    <row r="58" spans="2:55" ht="16.5" thickTop="1" thickBot="1" x14ac:dyDescent="0.3">
      <c r="BA58" s="96" t="s">
        <v>84</v>
      </c>
      <c r="BB58" s="96"/>
      <c r="BC58" s="98">
        <v>1.7059599833529924</v>
      </c>
    </row>
    <row r="59" spans="2:55" ht="16.5" thickTop="1" thickBot="1" x14ac:dyDescent="0.3">
      <c r="BA59" s="95" t="s">
        <v>85</v>
      </c>
      <c r="BB59" s="95" t="s">
        <v>65</v>
      </c>
      <c r="BC59" s="93">
        <v>17250</v>
      </c>
    </row>
    <row r="60" spans="2:55" ht="16.5" thickTop="1" thickBot="1" x14ac:dyDescent="0.3">
      <c r="I60" s="62" t="s">
        <v>113</v>
      </c>
      <c r="BA60" s="96" t="s">
        <v>86</v>
      </c>
      <c r="BB60" s="96"/>
      <c r="BC60" s="98">
        <v>2.617069565217391</v>
      </c>
    </row>
    <row r="61" spans="2:55" ht="16.5" thickTop="1" thickBot="1" x14ac:dyDescent="0.3">
      <c r="BA61" s="95" t="s">
        <v>85</v>
      </c>
      <c r="BB61" s="95" t="s">
        <v>65</v>
      </c>
      <c r="BC61" s="93">
        <v>45144.45</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650000</v>
      </c>
      <c r="J5" t="s">
        <v>4</v>
      </c>
      <c r="K5" s="1">
        <v>270000</v>
      </c>
      <c r="S5" s="136"/>
      <c r="T5" s="136"/>
      <c r="U5" s="136"/>
      <c r="V5" s="136"/>
      <c r="W5" s="136"/>
      <c r="X5" s="136"/>
      <c r="Y5" s="136"/>
      <c r="Z5" s="136"/>
    </row>
    <row r="6" spans="1:27" x14ac:dyDescent="0.25">
      <c r="A6" t="s">
        <v>8</v>
      </c>
      <c r="B6" s="1">
        <v>200000</v>
      </c>
      <c r="J6" t="s">
        <v>8</v>
      </c>
      <c r="K6" s="1">
        <v>970000</v>
      </c>
      <c r="S6" s="136"/>
      <c r="T6" s="136"/>
      <c r="U6" s="136"/>
      <c r="V6" s="136"/>
      <c r="W6" s="136"/>
      <c r="X6" s="136"/>
      <c r="Y6" s="136"/>
      <c r="Z6" s="136"/>
      <c r="AA6" s="18"/>
    </row>
    <row r="7" spans="1:27" x14ac:dyDescent="0.25">
      <c r="A7" t="s">
        <v>9</v>
      </c>
      <c r="B7" s="1">
        <v>2175000</v>
      </c>
      <c r="J7" t="s">
        <v>9</v>
      </c>
      <c r="K7" s="1">
        <v>270000</v>
      </c>
      <c r="S7" s="136"/>
      <c r="T7" s="136"/>
      <c r="U7" s="136"/>
      <c r="V7" s="136"/>
      <c r="W7" s="136"/>
      <c r="X7" s="136"/>
      <c r="Y7" s="136"/>
      <c r="Z7" s="136"/>
      <c r="AA7" s="18"/>
    </row>
    <row r="8" spans="1:27" x14ac:dyDescent="0.25">
      <c r="A8" t="s">
        <v>7</v>
      </c>
      <c r="B8" s="1">
        <v>150000</v>
      </c>
      <c r="J8" t="s">
        <v>7</v>
      </c>
      <c r="K8" s="1">
        <v>650000</v>
      </c>
      <c r="S8" s="136"/>
      <c r="T8" s="136"/>
      <c r="U8" s="136"/>
      <c r="V8" s="136"/>
      <c r="W8" s="136"/>
      <c r="X8" s="136"/>
      <c r="Y8" s="136"/>
      <c r="Z8" s="136"/>
    </row>
    <row r="9" spans="1:27" x14ac:dyDescent="0.25">
      <c r="A9" t="s">
        <v>3</v>
      </c>
      <c r="B9" s="1">
        <v>2200000</v>
      </c>
      <c r="J9" t="s">
        <v>3</v>
      </c>
      <c r="K9" s="1">
        <v>3000000</v>
      </c>
      <c r="S9" s="136"/>
      <c r="T9" s="136"/>
      <c r="U9" s="136"/>
      <c r="V9" s="136"/>
      <c r="W9" s="136"/>
      <c r="X9" s="136"/>
      <c r="Y9" s="136"/>
      <c r="Z9" s="136"/>
    </row>
    <row r="10" spans="1:27" x14ac:dyDescent="0.25">
      <c r="A10" t="s">
        <v>6</v>
      </c>
      <c r="B10" s="1">
        <v>0</v>
      </c>
      <c r="J10" t="s">
        <v>6</v>
      </c>
      <c r="K10" s="1">
        <v>15000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660000</v>
      </c>
    </row>
    <row r="14" spans="1:27" x14ac:dyDescent="0.25">
      <c r="A14" t="s">
        <v>76</v>
      </c>
      <c r="B14" s="1">
        <v>0</v>
      </c>
      <c r="J14" t="s">
        <v>76</v>
      </c>
      <c r="K14" s="1">
        <v>0</v>
      </c>
    </row>
    <row r="15" spans="1:27" x14ac:dyDescent="0.25">
      <c r="A15" s="12" t="s">
        <v>77</v>
      </c>
      <c r="B15" s="13">
        <v>5375000</v>
      </c>
      <c r="J15" s="12" t="s">
        <v>77</v>
      </c>
      <c r="K15" s="13">
        <v>5835000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941382</v>
      </c>
      <c r="J22" t="s">
        <v>4</v>
      </c>
      <c r="K22" s="1">
        <v>523542</v>
      </c>
      <c r="S22" s="136"/>
      <c r="T22" s="136"/>
      <c r="U22" s="136"/>
      <c r="V22" s="136"/>
      <c r="W22" s="136"/>
      <c r="X22" s="136"/>
      <c r="Y22" s="136"/>
      <c r="Z22" s="136"/>
    </row>
    <row r="23" spans="1:26" x14ac:dyDescent="0.25">
      <c r="A23" t="s">
        <v>8</v>
      </c>
      <c r="B23" s="1">
        <v>289656</v>
      </c>
      <c r="J23" t="s">
        <v>8</v>
      </c>
      <c r="K23" s="1">
        <v>1498933</v>
      </c>
      <c r="S23" s="136"/>
      <c r="T23" s="136"/>
      <c r="U23" s="136"/>
      <c r="V23" s="136"/>
      <c r="W23" s="136"/>
      <c r="X23" s="136"/>
      <c r="Y23" s="136"/>
      <c r="Z23" s="136"/>
    </row>
    <row r="24" spans="1:26" ht="14.45" customHeight="1" x14ac:dyDescent="0.25">
      <c r="A24" t="s">
        <v>9</v>
      </c>
      <c r="B24" s="1">
        <v>3150000</v>
      </c>
      <c r="J24" t="s">
        <v>9</v>
      </c>
      <c r="K24" s="1">
        <v>556064.45615122502</v>
      </c>
      <c r="S24" s="136"/>
      <c r="T24" s="136"/>
      <c r="U24" s="136"/>
      <c r="V24" s="136"/>
      <c r="W24" s="136"/>
      <c r="X24" s="136"/>
      <c r="Y24" s="136"/>
      <c r="Z24" s="136"/>
    </row>
    <row r="25" spans="1:26" x14ac:dyDescent="0.25">
      <c r="A25" t="s">
        <v>7</v>
      </c>
      <c r="B25" s="1">
        <v>217242</v>
      </c>
      <c r="J25" t="s">
        <v>7</v>
      </c>
      <c r="K25" s="1">
        <v>1192122</v>
      </c>
      <c r="S25" s="136"/>
      <c r="T25" s="136"/>
      <c r="U25" s="136"/>
      <c r="V25" s="136"/>
      <c r="W25" s="136"/>
      <c r="X25" s="136"/>
      <c r="Y25" s="136"/>
      <c r="Z25" s="136"/>
    </row>
    <row r="26" spans="1:26" ht="14.45" customHeight="1" x14ac:dyDescent="0.25">
      <c r="A26" t="s">
        <v>3</v>
      </c>
      <c r="B26" s="1">
        <v>3186216</v>
      </c>
      <c r="J26" t="s">
        <v>3</v>
      </c>
      <c r="K26" s="1">
        <v>6178493.9572358197</v>
      </c>
      <c r="S26" s="136"/>
      <c r="T26" s="136"/>
      <c r="U26" s="136"/>
      <c r="V26" s="136"/>
      <c r="W26" s="136"/>
      <c r="X26" s="136"/>
      <c r="Y26" s="136"/>
      <c r="Z26" s="136"/>
    </row>
    <row r="27" spans="1:26" x14ac:dyDescent="0.25">
      <c r="A27" t="s">
        <v>6</v>
      </c>
      <c r="B27" s="1">
        <v>0</v>
      </c>
      <c r="J27" t="s">
        <v>6</v>
      </c>
      <c r="K27" s="1">
        <v>30892</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1359268</v>
      </c>
    </row>
    <row r="31" spans="1:26" x14ac:dyDescent="0.25">
      <c r="A31" t="s">
        <v>76</v>
      </c>
      <c r="B31" s="1">
        <v>0</v>
      </c>
      <c r="J31" t="s">
        <v>76</v>
      </c>
      <c r="K31" s="1">
        <v>0</v>
      </c>
    </row>
    <row r="32" spans="1:26" x14ac:dyDescent="0.25">
      <c r="A32" s="12" t="s">
        <v>77</v>
      </c>
      <c r="B32" s="13">
        <v>7784496</v>
      </c>
      <c r="J32" s="12" t="s">
        <v>77</v>
      </c>
      <c r="K32" s="13">
        <v>11339315.413387045</v>
      </c>
    </row>
    <row r="35" spans="1:15" x14ac:dyDescent="0.25">
      <c r="B35" t="s">
        <v>79</v>
      </c>
      <c r="C35" t="s">
        <v>80</v>
      </c>
      <c r="D35" t="s">
        <v>24</v>
      </c>
      <c r="H35" t="s">
        <v>80</v>
      </c>
      <c r="I35" t="s">
        <v>24</v>
      </c>
    </row>
    <row r="36" spans="1:15" x14ac:dyDescent="0.25">
      <c r="A36" t="s">
        <v>128</v>
      </c>
      <c r="B36" s="14">
        <v>11210000</v>
      </c>
      <c r="C36" s="14">
        <v>5375000</v>
      </c>
      <c r="D36" s="14">
        <v>5835000</v>
      </c>
      <c r="G36" t="s">
        <v>128</v>
      </c>
      <c r="H36" s="15">
        <v>0.47948260481712757</v>
      </c>
      <c r="I36" s="15">
        <v>0.52051739518287243</v>
      </c>
    </row>
    <row r="37" spans="1:15" x14ac:dyDescent="0.25">
      <c r="A37" t="s">
        <v>127</v>
      </c>
      <c r="B37" s="14">
        <v>19123811.413387045</v>
      </c>
      <c r="C37" s="14">
        <v>7784496</v>
      </c>
      <c r="D37" s="14">
        <v>11339315.413387045</v>
      </c>
      <c r="G37" t="s">
        <v>127</v>
      </c>
      <c r="H37" s="15">
        <v>0.40705776854454334</v>
      </c>
      <c r="I37" s="15">
        <v>0.59294223145545666</v>
      </c>
    </row>
    <row r="38" spans="1:15" x14ac:dyDescent="0.25">
      <c r="O38" s="17">
        <v>6803589248032.2275</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1274.92</v>
      </c>
      <c r="J11" s="19"/>
      <c r="K11" s="19"/>
    </row>
    <row r="12" spans="2:57" ht="14.45" customHeight="1" thickBot="1" x14ac:dyDescent="0.25">
      <c r="B12" s="19"/>
      <c r="C12" s="19"/>
      <c r="D12" s="19"/>
      <c r="E12" s="19"/>
      <c r="F12" s="19"/>
      <c r="G12" s="44" t="s">
        <v>93</v>
      </c>
      <c r="H12" s="45" t="s">
        <v>94</v>
      </c>
      <c r="I12" s="46">
        <v>9364710</v>
      </c>
      <c r="J12" s="19"/>
      <c r="K12" s="19"/>
    </row>
    <row r="13" spans="2:57" ht="14.45" customHeight="1" thickBot="1" x14ac:dyDescent="0.25">
      <c r="B13" s="19"/>
      <c r="C13" s="19"/>
      <c r="D13" s="19"/>
      <c r="E13" s="19"/>
      <c r="F13" s="19"/>
      <c r="G13" s="44" t="s">
        <v>95</v>
      </c>
      <c r="H13" s="45" t="s">
        <v>94</v>
      </c>
      <c r="I13" s="46">
        <v>1409364</v>
      </c>
      <c r="J13" s="19"/>
      <c r="K13" s="19"/>
    </row>
    <row r="14" spans="2:57" ht="14.45" customHeight="1" thickBot="1" x14ac:dyDescent="0.25">
      <c r="B14" s="19"/>
      <c r="C14" s="19"/>
      <c r="D14" s="19"/>
      <c r="E14" s="19"/>
      <c r="F14" s="19"/>
      <c r="G14" s="44" t="s">
        <v>96</v>
      </c>
      <c r="H14" s="45" t="s">
        <v>97</v>
      </c>
      <c r="I14" s="47">
        <v>15</v>
      </c>
      <c r="J14" s="19"/>
      <c r="K14" s="19"/>
    </row>
    <row r="15" spans="2:57" ht="14.45" customHeight="1" thickBot="1" x14ac:dyDescent="0.25">
      <c r="B15" s="19"/>
      <c r="C15" s="19"/>
      <c r="D15" s="19"/>
      <c r="E15" s="19"/>
      <c r="F15" s="19"/>
      <c r="G15" s="44" t="s">
        <v>98</v>
      </c>
      <c r="H15" s="45" t="s">
        <v>67</v>
      </c>
      <c r="I15" s="48">
        <v>136.06410019760708</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1274.92</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6354.2063310107887</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3.00963</v>
      </c>
      <c r="AT30" s="101">
        <v>15000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45144.45</v>
      </c>
      <c r="AV39" s="103">
        <v>3.01</v>
      </c>
      <c r="AW39" s="104">
        <v>2.617069565217391</v>
      </c>
    </row>
    <row r="40" spans="2:49" ht="14.45" customHeight="1" x14ac:dyDescent="0.2">
      <c r="B40" s="19"/>
      <c r="C40" s="49"/>
      <c r="D40" s="53" t="s">
        <v>109</v>
      </c>
      <c r="E40" s="163">
        <v>2257.2225000000003</v>
      </c>
      <c r="F40" s="163">
        <v>2407.7039999999997</v>
      </c>
      <c r="G40" s="163">
        <v>2558.1855</v>
      </c>
      <c r="H40" s="163">
        <v>2708.6670000000004</v>
      </c>
      <c r="I40" s="163">
        <v>2859.1484999999998</v>
      </c>
      <c r="J40" s="164">
        <v>3009.63</v>
      </c>
      <c r="K40" s="163">
        <v>3160.1115</v>
      </c>
      <c r="L40" s="163">
        <v>3310.5929999999998</v>
      </c>
      <c r="M40" s="163">
        <v>3461.0745000000002</v>
      </c>
      <c r="N40" s="163">
        <v>3611.556</v>
      </c>
      <c r="O40" s="163">
        <v>3762.0374999999999</v>
      </c>
      <c r="AT40" s="21" t="s">
        <v>62</v>
      </c>
      <c r="AU40" s="102">
        <v>19123.810000000001</v>
      </c>
      <c r="AV40" s="103">
        <v>1.27</v>
      </c>
      <c r="AW40" s="104">
        <v>1.7059598572702945</v>
      </c>
    </row>
    <row r="41" spans="2:49" x14ac:dyDescent="0.2">
      <c r="B41" s="19"/>
      <c r="C41" s="54">
        <v>-0.2</v>
      </c>
      <c r="D41" s="55">
        <v>8721</v>
      </c>
      <c r="E41" s="56">
        <v>2.8520226119208278E-2</v>
      </c>
      <c r="F41" s="56">
        <v>8.9237711986757534E-2</v>
      </c>
      <c r="G41" s="56">
        <v>0.14281196422283071</v>
      </c>
      <c r="H41" s="56">
        <v>0.19043352176600686</v>
      </c>
      <c r="I41" s="56">
        <v>0.23304228377832223</v>
      </c>
      <c r="J41" s="56">
        <v>0.27139016958940615</v>
      </c>
      <c r="K41" s="56">
        <v>0.30608587579943441</v>
      </c>
      <c r="L41" s="56">
        <v>0.33762742689946007</v>
      </c>
      <c r="M41" s="56">
        <v>0.36642623442557054</v>
      </c>
      <c r="N41" s="56">
        <v>0.39282514132450513</v>
      </c>
      <c r="O41" s="56">
        <v>0.41711213567152494</v>
      </c>
      <c r="AT41" s="21" t="s">
        <v>61</v>
      </c>
      <c r="AU41" s="102">
        <v>26020.639999999999</v>
      </c>
      <c r="AV41" s="103"/>
      <c r="AW41" s="104">
        <v>1.3606410019760706</v>
      </c>
    </row>
    <row r="42" spans="2:49" x14ac:dyDescent="0.2">
      <c r="B42" s="19"/>
      <c r="C42" s="54">
        <v>-0.15</v>
      </c>
      <c r="D42" s="55">
        <v>10901.25</v>
      </c>
      <c r="E42" s="56">
        <v>0.22281618089536656</v>
      </c>
      <c r="F42" s="56">
        <v>0.27139016958940609</v>
      </c>
      <c r="G42" s="56">
        <v>0.31424957137826454</v>
      </c>
      <c r="H42" s="56">
        <v>0.35234681741280555</v>
      </c>
      <c r="I42" s="56">
        <v>0.38643382702265783</v>
      </c>
      <c r="J42" s="56">
        <v>0.41711213567152494</v>
      </c>
      <c r="K42" s="56">
        <v>0.44486870063954753</v>
      </c>
      <c r="L42" s="56">
        <v>0.47010194151956802</v>
      </c>
      <c r="M42" s="56">
        <v>0.49314098754045649</v>
      </c>
      <c r="N42" s="56">
        <v>0.51426011305960417</v>
      </c>
      <c r="O42" s="56">
        <v>0.53368970853721986</v>
      </c>
    </row>
    <row r="43" spans="2:49" x14ac:dyDescent="0.2">
      <c r="B43" s="19"/>
      <c r="C43" s="54">
        <v>-0.1</v>
      </c>
      <c r="D43" s="55">
        <v>12825</v>
      </c>
      <c r="E43" s="56">
        <v>0.33939375376106162</v>
      </c>
      <c r="F43" s="56">
        <v>0.38068164415099515</v>
      </c>
      <c r="G43" s="56">
        <v>0.41711213567152494</v>
      </c>
      <c r="H43" s="56">
        <v>0.44949479480088467</v>
      </c>
      <c r="I43" s="56">
        <v>0.47846875296925911</v>
      </c>
      <c r="J43" s="56">
        <v>0.50454531532079616</v>
      </c>
      <c r="K43" s="56">
        <v>0.52813839554361541</v>
      </c>
      <c r="L43" s="56">
        <v>0.54958665029163289</v>
      </c>
      <c r="M43" s="56">
        <v>0.56916983940938792</v>
      </c>
      <c r="N43" s="56">
        <v>0.58712109610066354</v>
      </c>
      <c r="O43" s="56">
        <v>0.60363625225663697</v>
      </c>
      <c r="AU43" s="21">
        <v>32947.5</v>
      </c>
    </row>
    <row r="44" spans="2:49" x14ac:dyDescent="0.2">
      <c r="B44" s="19"/>
      <c r="C44" s="54">
        <v>-0.05</v>
      </c>
      <c r="D44" s="55">
        <v>14250</v>
      </c>
      <c r="E44" s="56">
        <v>0.40545437838495546</v>
      </c>
      <c r="F44" s="56">
        <v>0.44261347973589565</v>
      </c>
      <c r="G44" s="56">
        <v>0.4754009221043724</v>
      </c>
      <c r="H44" s="56">
        <v>0.50454531532079616</v>
      </c>
      <c r="I44" s="56">
        <v>0.53062187767233326</v>
      </c>
      <c r="J44" s="56">
        <v>0.55409078378871657</v>
      </c>
      <c r="K44" s="56">
        <v>0.57532455598925392</v>
      </c>
      <c r="L44" s="56">
        <v>0.59462798526246963</v>
      </c>
      <c r="M44" s="56">
        <v>0.61225285546844921</v>
      </c>
      <c r="N44" s="56">
        <v>0.62840898649059718</v>
      </c>
      <c r="O44" s="56">
        <v>0.6432726270309731</v>
      </c>
      <c r="AU44" s="21">
        <v>31836.399999999998</v>
      </c>
    </row>
    <row r="45" spans="2:49" x14ac:dyDescent="0.2">
      <c r="B45" s="19"/>
      <c r="C45" s="51" t="s">
        <v>107</v>
      </c>
      <c r="D45" s="57">
        <v>15000</v>
      </c>
      <c r="E45" s="56">
        <v>0.43518165946570764</v>
      </c>
      <c r="F45" s="56">
        <v>0.4704828057491009</v>
      </c>
      <c r="G45" s="56">
        <v>0.50163087599915379</v>
      </c>
      <c r="H45" s="56">
        <v>0.52931804955475636</v>
      </c>
      <c r="I45" s="56">
        <v>0.55409078378871657</v>
      </c>
      <c r="J45" s="56">
        <v>0.57638624459928067</v>
      </c>
      <c r="K45" s="56">
        <v>0.59655832818979115</v>
      </c>
      <c r="L45" s="56">
        <v>0.61489658599934605</v>
      </c>
      <c r="M45" s="56">
        <v>0.63164021269502668</v>
      </c>
      <c r="N45" s="56">
        <v>0.64698853716606719</v>
      </c>
      <c r="O45" s="56">
        <v>0.6611089956794246</v>
      </c>
    </row>
    <row r="46" spans="2:49" ht="14.45" customHeight="1" x14ac:dyDescent="0.2">
      <c r="B46" s="19"/>
      <c r="C46" s="54">
        <v>0.05</v>
      </c>
      <c r="D46" s="55">
        <v>15750</v>
      </c>
      <c r="E46" s="56">
        <v>0.46207777091972163</v>
      </c>
      <c r="F46" s="56">
        <v>0.49569791023723891</v>
      </c>
      <c r="G46" s="56">
        <v>0.52536273904681319</v>
      </c>
      <c r="H46" s="56">
        <v>0.55173147576643466</v>
      </c>
      <c r="I46" s="56">
        <v>0.57532455598925392</v>
      </c>
      <c r="J46" s="56">
        <v>0.59655832818979115</v>
      </c>
      <c r="K46" s="56">
        <v>0.61576983637122973</v>
      </c>
      <c r="L46" s="56">
        <v>0.63323484380890116</v>
      </c>
      <c r="M46" s="56">
        <v>0.6491811549476445</v>
      </c>
      <c r="N46" s="56">
        <v>0.66379860682482594</v>
      </c>
      <c r="O46" s="56">
        <v>0.67724666255183297</v>
      </c>
    </row>
    <row r="47" spans="2:49" x14ac:dyDescent="0.2">
      <c r="B47" s="19"/>
      <c r="C47" s="54">
        <v>0.1</v>
      </c>
      <c r="D47" s="55">
        <v>17325</v>
      </c>
      <c r="E47" s="56">
        <v>0.51097979174520147</v>
      </c>
      <c r="F47" s="56">
        <v>0.54154355476112637</v>
      </c>
      <c r="G47" s="56">
        <v>0.56851158095164833</v>
      </c>
      <c r="H47" s="56">
        <v>0.59248315978766786</v>
      </c>
      <c r="I47" s="56">
        <v>0.61393141453568534</v>
      </c>
      <c r="J47" s="56">
        <v>0.63323484380890116</v>
      </c>
      <c r="K47" s="56">
        <v>0.65069985124657237</v>
      </c>
      <c r="L47" s="56">
        <v>0.66657713073536451</v>
      </c>
      <c r="M47" s="56">
        <v>0.6810737772251314</v>
      </c>
      <c r="N47" s="56">
        <v>0.69436236984075084</v>
      </c>
      <c r="O47" s="56">
        <v>0.70658787504712084</v>
      </c>
    </row>
    <row r="48" spans="2:49" x14ac:dyDescent="0.2">
      <c r="B48" s="19"/>
      <c r="C48" s="54">
        <v>0.15</v>
      </c>
      <c r="D48" s="55">
        <v>19923.75</v>
      </c>
      <c r="E48" s="56">
        <v>0.57476503630017517</v>
      </c>
      <c r="F48" s="56">
        <v>0.60134222153141415</v>
      </c>
      <c r="G48" s="56">
        <v>0.62479267908838987</v>
      </c>
      <c r="H48" s="56">
        <v>0.64563753025014603</v>
      </c>
      <c r="I48" s="56">
        <v>0.66428818655276978</v>
      </c>
      <c r="J48" s="56">
        <v>0.6810737772251314</v>
      </c>
      <c r="K48" s="56">
        <v>0.69626074021441087</v>
      </c>
      <c r="L48" s="56">
        <v>0.71006707020466497</v>
      </c>
      <c r="M48" s="56">
        <v>0.72267284976098389</v>
      </c>
      <c r="N48" s="56">
        <v>0.73422814768760958</v>
      </c>
      <c r="O48" s="56">
        <v>0.7448590217801051</v>
      </c>
    </row>
    <row r="49" spans="2:45" ht="15" thickBot="1" x14ac:dyDescent="0.25">
      <c r="B49" s="19"/>
      <c r="C49" s="54">
        <v>0.2</v>
      </c>
      <c r="D49" s="58">
        <v>23908.5</v>
      </c>
      <c r="E49" s="56">
        <v>0.64563753025014603</v>
      </c>
      <c r="F49" s="56">
        <v>0.66778518460951186</v>
      </c>
      <c r="G49" s="56">
        <v>0.68732723257365824</v>
      </c>
      <c r="H49" s="56">
        <v>0.70469794187512158</v>
      </c>
      <c r="I49" s="56">
        <v>0.72024015546064157</v>
      </c>
      <c r="J49" s="56">
        <v>0.73422814768760958</v>
      </c>
      <c r="K49" s="56">
        <v>0.7468839501786757</v>
      </c>
      <c r="L49" s="56">
        <v>0.75838922517055407</v>
      </c>
      <c r="M49" s="56">
        <v>0.76889404146748652</v>
      </c>
      <c r="N49" s="56">
        <v>0.77852345640634124</v>
      </c>
      <c r="O49" s="56">
        <v>0.78738251815008764</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15000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747.33</v>
      </c>
      <c r="BA66" s="21" t="s">
        <v>65</v>
      </c>
    </row>
    <row r="67" spans="2:55" x14ac:dyDescent="0.2">
      <c r="B67" s="19"/>
      <c r="C67" s="19"/>
      <c r="D67" s="19"/>
      <c r="E67" s="19"/>
      <c r="F67" s="19"/>
      <c r="G67" s="19"/>
      <c r="H67" s="19"/>
      <c r="I67" s="19"/>
      <c r="J67" s="19"/>
      <c r="K67" s="19"/>
      <c r="AS67" s="21" t="s">
        <v>11</v>
      </c>
      <c r="AT67" s="102">
        <v>17250</v>
      </c>
      <c r="AU67" s="103">
        <v>1.1499999999999999</v>
      </c>
      <c r="AV67" s="104">
        <v>1</v>
      </c>
      <c r="AX67" s="21" t="s">
        <v>64</v>
      </c>
      <c r="AZ67" s="73">
        <v>9747.826086956522</v>
      </c>
      <c r="BA67" s="21" t="s">
        <v>63</v>
      </c>
    </row>
    <row r="68" spans="2:55" x14ac:dyDescent="0.2">
      <c r="B68" s="19"/>
      <c r="C68" s="19"/>
      <c r="D68" s="19"/>
      <c r="E68" s="19"/>
      <c r="F68" s="19"/>
      <c r="G68" s="19"/>
      <c r="H68" s="19"/>
      <c r="I68" s="19"/>
      <c r="J68" s="19"/>
      <c r="K68" s="19"/>
      <c r="AS68" s="21" t="s">
        <v>62</v>
      </c>
      <c r="AT68" s="102">
        <v>11210</v>
      </c>
      <c r="AU68" s="103">
        <v>0.75</v>
      </c>
      <c r="AV68" s="104">
        <v>0.64985507246376817</v>
      </c>
    </row>
    <row r="69" spans="2:55" x14ac:dyDescent="0.2">
      <c r="B69" s="19"/>
      <c r="C69" s="19"/>
      <c r="D69" s="19"/>
      <c r="E69" s="19"/>
      <c r="F69" s="19"/>
      <c r="G69" s="19"/>
      <c r="H69" s="19"/>
      <c r="I69" s="19"/>
      <c r="J69" s="19"/>
      <c r="K69" s="19"/>
      <c r="AS69" s="21" t="s">
        <v>61</v>
      </c>
      <c r="AT69" s="102">
        <v>6040</v>
      </c>
      <c r="AU69" s="103"/>
      <c r="AV69" s="104">
        <v>0.5388046387154326</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1.1499999999999999</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0.86249999999999993</v>
      </c>
      <c r="AU86" s="107">
        <v>0.91999999999999993</v>
      </c>
      <c r="AV86" s="107">
        <v>0.97749999999999992</v>
      </c>
      <c r="AW86" s="107">
        <v>1.0349999999999999</v>
      </c>
      <c r="AX86" s="107">
        <v>1.0924999999999998</v>
      </c>
      <c r="AY86" s="108">
        <v>1.1499999999999999</v>
      </c>
      <c r="AZ86" s="107">
        <v>1.2075</v>
      </c>
      <c r="BA86" s="107">
        <v>1.2649999999999999</v>
      </c>
      <c r="BB86" s="107">
        <v>1.3224999999999998</v>
      </c>
      <c r="BC86" s="107">
        <v>1.38</v>
      </c>
      <c r="BD86" s="107">
        <v>1.4375</v>
      </c>
    </row>
    <row r="87" spans="2:56" x14ac:dyDescent="0.2">
      <c r="B87" s="19"/>
      <c r="C87" s="19"/>
      <c r="D87" s="19"/>
      <c r="E87" s="19"/>
      <c r="F87" s="19"/>
      <c r="G87" s="19"/>
      <c r="H87" s="19"/>
      <c r="I87" s="19"/>
      <c r="J87" s="19"/>
      <c r="K87" s="19"/>
      <c r="AR87" s="21">
        <v>-0.2</v>
      </c>
      <c r="AS87" s="107">
        <v>8721</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10901.25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12825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14250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15000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15750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17325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19923.75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23908.5</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2024-05-16T19:49:14Z</dcterms:modified>
</cp:coreProperties>
</file>