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9BF1F26E-14F7-4C72-98E5-C9A2533D1A94}"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<sst xmlns="http://schemas.openxmlformats.org/spreadsheetml/2006/main" count="350" uniqueCount="161">
  <si>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</si>
  <si>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</si>
  <si>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</si>
  <si>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</si>
  <si>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</si>
  <si>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</si>
  <si>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</si>
  <si>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</si>
  <si>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</si>
  <si>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</si>
  <si>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</si>
  <si>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</si>
  <si>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</si>
  <si>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</si>
  <si>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</si>
  <si>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</si>
  <si>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</si>
  <si>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</si>
  <si>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</si>
  <si>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</si>
  <si>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</si>
  <si>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</si>
  <si>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</si>
  <si>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</si>
  <si>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</si>
  <si>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</si>
  <si>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</si>
  <si>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</si>
  <si>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</si>
  <si>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</si>
  <si>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</si>
  <si>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</si>
  <si>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</si>
  <si>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</si>
  <si>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</si>
  <si>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</si>
  <si>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</si>
  <si>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</si>
  <si>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</si>
  <si>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</si>
  <si>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</si>
  <si>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</si>
  <si>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</si>
  <si>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</si>
  <si>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</si>
  <si>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</si>
  <si>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</si>
  <si>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</si>
  <si>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</si>
  <si>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</si>
  <si>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</si>
  <si>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</si>
  <si>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</si>
  <si>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</si>
  <si>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</si>
  <si>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</si>
  <si>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</si>
  <si>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</si>
  <si>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</si>
  <si>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</si>
  <si>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</si>
  <si>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</si>
  <si>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</si>
  <si>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</si>
  <si>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</si>
  <si>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</si>
  <si>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</si>
  <si>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</si>
  <si>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</si>
  <si>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</si>
  <si>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</si>
  <si>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</si>
  <si>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</si>
  <si>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</si>
  <si>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</si>
  <si>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</si>
  <si>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</si>
  <si>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</si>
  <si>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</si>
  <si>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</si>
  <si>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</si>
  <si>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</si>
  <si>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</si>
  <si>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</si>
  <si>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</si>
  <si>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</si>
  <si>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</si>
  <si>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</si>
  <si>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</si>
  <si>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</si>
  <si>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</si>
  <si>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</si>
  <si>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</si>
  <si>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</si>
  <si>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</si>
  <si>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</si>
  <si>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</si>
  <si>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</si>
  <si>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</si>
  <si>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</si>
  <si>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</si>
  <si>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</si>
  <si>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</si>
  <si>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</si>
  <si>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</si>
  <si>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</si>
  <si>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</si>
  <si>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</si>
  <si>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</si>
  <si>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</si>
  <si>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</si>
  <si>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</si>
  <si>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</si>
  <si>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</si>
  <si>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</si>
  <si>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</si>
  <si>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</si>
  <si>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</si>
  <si>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</si>
  <si>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</si>
  <si>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</si>
  <si>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</si>
  <si>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</si>
  <si>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</si>
  <si>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MARACUYA AMARILLO HUILA LA PLATA</t>
  </si>
  <si>
    <t>Huila</t>
  </si>
  <si>
    <t>Material de propagacion: Colino/Plántula // Distancia de siembra: 5 x 2 // Densidad de siembra - Plantas/Ha.: 1.000 // Duracion del ciclo: 3 años // Productividad/Ha/Ciclo: 89.000 kg // Inicio de Produccion desde la siembra: año 1  // Duracion de la etapa productiva: 3 años // Productividad promedio en etapa productiva  // Cultivo asociado: NA // Productividad promedio etapa productiva: 29.667 kg // % Rendimiento 1ra. Calidad: 80 // % Rendimiento 2da. Calidad: 20 // Precio de venta ponderado por calidad: $2.723 // Valor Jornal: $60.278 // Otros: NA</t>
  </si>
  <si>
    <t>2024 Q1</t>
  </si>
  <si>
    <t>2018 Q3</t>
  </si>
  <si>
    <t>El presente documento corresponde a una actualización del documento PDF de la AgroGuía correspondiente a Maracuya Amarillo Huila La Plata publicada en la página web, y consta de las siguientes partes:</t>
  </si>
  <si>
    <t>- Flujo anualizado de los ingresos (precio y rendimiento) y los costos de producción para una hectárea de
Maracuya Amarillo Huila La Plata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</si>
  <si>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Maracuya Amarillo Huila La Plata.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</si>
  <si>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</si>
  <si>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</si>
  <si>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</si>
  <si>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</si>
  <si>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Maracuya Amarillo Huila La Plata. La participación se encuentra actualizada al 2024 Q1.</t>
  </si>
  <si>
    <t>Sostenimiento Año1 ***</t>
  </si>
  <si>
    <t>Sub Total Ingresos millones [(CxG)+(DxH)]</t>
  </si>
  <si>
    <t>** Los costos de instalación comprenden tanto los gastos relacionados con la mano de obra como aquellos asociados con los insumos necesarios hasta completar la siembra de las plantas. Para el caso de Maracuya Amarillo Huila La Plata, en lo que respecta a la mano de obra incluye actividades como la preparación del terreno, la siembra, el trazado y el ahoyado, entre otras, y ascienden a un total de $1,7 millones de pesos (equivalente a 28 jornales). En cuanto a los insumos, se incluyen los gastos relacionados con el material vegetal y las enmiendas, que en conjunto ascienden a  $0,9 millones.</t>
  </si>
  <si>
    <t>*** Los costos de sostenimiento del año 1 comprenden tanto los gastos relacionados con la mano de obra como aquellos asociados con los insumos necesarios desde el momento de la siembra de las plantas hasta finalizar el año 1. Para el caso de Maracuya Amarillo Huila La Plata, en lo que respecta a la mano de obra incluye actividades como la fertilización, riego, control de malezas, plagas y enfermedades, entre otras, y ascienden a un total de $13,0 millones de pesos (equivalente a 215 jornales). En cuanto a los insumos, se incluyen los fertilizantes, plaguicidas, transportes, entre otras, que en conjunto ascienden a  $32,5 millones.</t>
  </si>
  <si>
    <t>Nota 1: en caso de utilizar esta información para el desarrollo de otras publicaciones, por favor citar FINAGRO, "Agro Guía - Marcos de Referencia Agroeconómicos"</t>
  </si>
  <si>
    <t>Los costos totales del ciclo para esta actualización (2024 Q1) equivalen a $167,2 millones, en comparación con los costos del marco original que ascienden a $70,3 millones, (mes de publicación del marco: septiembre - 2018).
La rentabilidad actualizada (2024 Q1) subió frente a la rentabilidad de la primera AgroGuía, pasando del 44,3% al 44,9%. Mientras que el crecimiento de los costos fue del 237,7%, el crecimiento de los ingresos fue del 238,8%.</t>
  </si>
  <si>
    <t>En cuanto a los costos de mano de obra de la AgroGuía actualizada, se destaca la participación de cosecha y beneficio seguido de otros, que representan el 29% y el 25% del costo total, respectivamente. En cuanto a los costos de insumos, se destaca la participación de fertilización seguido de control fitosanitario, que representan el 71% y el 12% del costo total, respectivamente.</t>
  </si>
  <si>
    <t>subió</t>
  </si>
  <si>
    <t>A continuación, se presenta la desagregación de los costos de mano de obra e insumos según las diferentes actividades vinculadas a la producción de MARACUYA AMARILLO HUILA LA PLATA</t>
  </si>
  <si>
    <t>En cuanto a los costos de mano de obra, se destaca la participación de cosecha y beneficio segido por otros que representan el 29% y el 25% del costo total, respectivamente. En cuanto a los costos de insumos, se destaca la participación de fertilización segido por control fitosanitario que representan el 41% y el 36% del costo total, respectivamente.</t>
  </si>
  <si>
    <t>En cuanto a los costos de mano de obra, se destaca la participación de cosecha y beneficio segido por otros que representan el 29% y el 25% del costo total, respectivamente. En cuanto a los costos de insumos, se destaca la participación de fertilización segido por control fitosanitario que representan el 71% y el 12% del costo total, respectivamente.</t>
  </si>
  <si>
    <t>En cuanto a los costos de mano de obra, se destaca la participación de cosecha y beneficio segido por otros que representan el 29% y el 25% del costo total, respectivamente.</t>
  </si>
  <si>
    <t>En cuanto a los costos de insumos, se destaca la participación de fertilización segido por control fitosanitario que representan el 71% y el 12% del costo total, respectivamente.</t>
  </si>
  <si>
    <t>En cuanto a los costos de insumos, se destaca la participación de fertilización segido por control fitosanitario que representan el 41% y el 36% del costo total, respectivamente.</t>
  </si>
  <si>
    <t>En cuanto a los costos de mano de obra, se destaca la participación de cosecha y beneficio segido por otros que representan el 29% y el 25% del costo total, respectivamente.En cuanto a los costos de insumos, se destaca la participación de fertilización segido por control fitosanitario que representan el 41% y el 36% del costo total, respectivamente.</t>
  </si>
  <si>
    <t>De acuerdo con el comportamiento histórico del sistema productivo, se efectuó un análisis de sensibilidad del margen de utilidad obtenido en la producción de MARACUYA AMARILLO HUILA LA PLATA, frente a diferentes escenarios de variación de precios de venta en finca y rendimientos probables (kg/ha).</t>
  </si>
  <si>
    <t>Con un precio ponderado de COP $ 2.723/kg y con un rendimiento por hectárea de 89.000 kg por ciclo; el margen de utilidad obtenido en la producción de maracuyá es del 45%.</t>
  </si>
  <si>
    <t>El precio mínimo ponderado para cubrir los costos de producción, con un rendimiento de 89.000 kg para todo el ciclo de producción, es COP $ 1.879/kg.</t>
  </si>
  <si>
    <t>El rendimiento mínimo por ha/ciclo para cubrir los costos de producción, con un precio ponderado de COP $ 2.723, es de 61.414 kg/ha para todo el ciclo.</t>
  </si>
  <si>
    <t>El siguiente cuadro presenta diferentes escenarios de rentabilidad para el sistema productivo de MARACUYA AMARILLO HUILA LA PLATA, con respecto a diferentes niveles de productividad (kg./ha.) y precios ($/kg.).</t>
  </si>
  <si>
    <t>De acuerdo con el comportamiento histórico del sistema productivo, se efectuó un análisis de sensibilidad del margen de utilidad obtenido en la producción de MARACUYA AMARILLO HUILA LA PLATA, frente a diferentes escenarios de variación de precios de venta en finca y rendimientos probables (t/ha)</t>
  </si>
  <si>
    <t>Con un precio ponderado de COP $$ 1.140/kg y con un rendimiento por hectárea de 89.000 kg por ciclo; el margen de utilidad obtenido en la producción de maracuyá es del 44%.</t>
  </si>
  <si>
    <t>El precio mínimo ponderado para cubrir los costos de producción, con un rendimiento de 89.000 kg para todo el ciclo de producción, es COP $ 790/kg.</t>
  </si>
  <si>
    <t>El rendimiento mínimo por ha/ciclo para cubrir los costos de producción, con un precio ponderado de COP $ 1.140, es de 61.697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</si>
</sst>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Part.'!$AQ$41:$AQ$42</c:f>
              <c:numCache>
                <c:formatCode>_(* #.##0_);_(* \(#.##0\);_(* "-"_);_(@_)</c:formatCode>
                <c:ptCount val="2"/>
                <c:pt idx="0">
                  <c:v>70335000</c:v>
                </c:pt>
                <c:pt idx="1">
                  <c:v>167219337.3715499</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Part.'!$AR$41:$AR$42</c:f>
              <c:numCache>
                <c:formatCode>_(* #.##0_);_(* \(#.##0\);_(* "-"_);_(@_)</c:formatCode>
                <c:ptCount val="2"/>
                <c:pt idx="0">
                  <c:v>38970000</c:v>
                </c:pt>
                <c:pt idx="1">
                  <c:v>67124080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Part.'!$AS$41:$AS$42</c:f>
              <c:numCache>
                <c:formatCode>_(* #.##0_);_(* \(#.##0\);_(* "-"_);_(@_)</c:formatCode>
                <c:ptCount val="2"/>
                <c:pt idx="0">
                  <c:v>31365000</c:v>
                </c:pt>
                <c:pt idx="1">
                  <c:v>100095257.37154989</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2024 Q1</c:v>
                </c:pt>
              </c:strCache>
            </c:strRef>
          </c:cat>
          <c:val>
            <c:numRef>
              <c:f>Tortas!$H$36:$H$37</c:f>
              <c:numCache>
                <c:formatCode>0%</c:formatCode>
                <c:ptCount val="2"/>
                <c:pt idx="0">
                  <c:v>0.55406269993602042</c:v>
                </c:pt>
                <c:pt idx="1">
                  <c:v>0.40141338349436761</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2024 Q1</c:v>
                </c:pt>
              </c:strCache>
            </c:strRef>
          </c:cat>
          <c:val>
            <c:numRef>
              <c:f>Tortas!$I$36:$I$37</c:f>
              <c:numCache>
                <c:formatCode>0%</c:formatCode>
                <c:ptCount val="2"/>
                <c:pt idx="0">
                  <c:v>0.44593730006397952</c:v>
                </c:pt>
                <c:pt idx="1">
                  <c:v>0.59858661650563227</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0"/>
              <c:delete val="1"/>
              <c:extLst>
                <c:ext xmlns:c15="http://schemas.microsoft.com/office/drawing/2012/chart" uri="{CE6537A1-D6FC-4f65-9D91-7224C49458BB}"/>
                <c:ext xmlns:c16="http://schemas.microsoft.com/office/drawing/2014/chart" uri="{C3380CC4-5D6E-409C-BE32-E72D297353CC}">
                  <c16:uniqueId val="{00000001-D88E-4769-999B-A82249B89437}"/>
                </c:ext>
              </c:extLst>
            </c:dLbl>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126648</c:v>
                </c:pt>
                <c:pt idx="1">
                  <c:v>12429013</c:v>
                </c:pt>
                <c:pt idx="3">
                  <c:v>70736305</c:v>
                </c:pt>
                <c:pt idx="4">
                  <c:v>936425.37154989422</c:v>
                </c:pt>
                <c:pt idx="5">
                  <c:v>63214</c:v>
                </c:pt>
                <c:pt idx="6">
                  <c:v>0</c:v>
                </c:pt>
                <c:pt idx="7">
                  <c:v>6772994</c:v>
                </c:pt>
                <c:pt idx="8">
                  <c:v>0</c:v>
                </c:pt>
                <c:pt idx="9">
                  <c:v>9030658</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6931970</c:v>
                </c:pt>
                <c:pt idx="1">
                  <c:v>10126704</c:v>
                </c:pt>
                <c:pt idx="2">
                  <c:v>19237514</c:v>
                </c:pt>
                <c:pt idx="3">
                  <c:v>6148356</c:v>
                </c:pt>
                <c:pt idx="4">
                  <c:v>1713618</c:v>
                </c:pt>
                <c:pt idx="5">
                  <c:v>16576450</c:v>
                </c:pt>
                <c:pt idx="6">
                  <c:v>0</c:v>
                </c:pt>
                <c:pt idx="7">
                  <c:v>3616680</c:v>
                </c:pt>
                <c:pt idx="8">
                  <c:v>0</c:v>
                </c:pt>
                <c:pt idx="9">
                  <c:v>2772788</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2024 Q1</c:v>
                </c:pt>
              </c:strCache>
            </c:strRef>
          </c:cat>
          <c:val>
            <c:numRef>
              <c:f>'Análisis Comparativo y Part.'!$AW$41:$AW$42</c:f>
              <c:numCache>
                <c:formatCode>0%</c:formatCode>
                <c:ptCount val="2"/>
                <c:pt idx="0">
                  <c:v>0.55406269993602042</c:v>
                </c:pt>
                <c:pt idx="1">
                  <c:v>0.40141338349436761</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2024 Q1</c:v>
                </c:pt>
              </c:strCache>
            </c:strRef>
          </c:cat>
          <c:val>
            <c:numRef>
              <c:f>'Análisis Comparativo y Part.'!$AX$41:$AX$42</c:f>
              <c:numCache>
                <c:formatCode>0%</c:formatCode>
                <c:ptCount val="2"/>
                <c:pt idx="0">
                  <c:v>0.44593730006397952</c:v>
                </c:pt>
                <c:pt idx="1">
                  <c:v>0.59858661650563227</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4025000</c:v>
                </c:pt>
                <c:pt idx="1">
                  <c:v>5880000</c:v>
                </c:pt>
                <c:pt idx="2">
                  <c:v>11165000</c:v>
                </c:pt>
                <c:pt idx="3">
                  <c:v>3570000</c:v>
                </c:pt>
                <c:pt idx="4">
                  <c:v>995000</c:v>
                </c:pt>
                <c:pt idx="5">
                  <c:v>9625000</c:v>
                </c:pt>
                <c:pt idx="6">
                  <c:v>0</c:v>
                </c:pt>
                <c:pt idx="7">
                  <c:v>2100000</c:v>
                </c:pt>
                <c:pt idx="8">
                  <c:v>0</c:v>
                </c:pt>
                <c:pt idx="9">
                  <c:v>1610000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60000</c:v>
                </c:pt>
                <c:pt idx="1">
                  <c:v>11140000</c:v>
                </c:pt>
                <c:pt idx="2">
                  <c:v>0</c:v>
                </c:pt>
                <c:pt idx="3">
                  <c:v>12705000</c:v>
                </c:pt>
                <c:pt idx="4">
                  <c:v>432000</c:v>
                </c:pt>
                <c:pt idx="5">
                  <c:v>28000</c:v>
                </c:pt>
                <c:pt idx="6">
                  <c:v>0</c:v>
                </c:pt>
                <c:pt idx="7">
                  <c:v>3000000</c:v>
                </c:pt>
                <c:pt idx="8">
                  <c:v>0</c:v>
                </c:pt>
                <c:pt idx="9">
                  <c:v>4000000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6931970</c:v>
                </c:pt>
                <c:pt idx="1">
                  <c:v>10126704</c:v>
                </c:pt>
                <c:pt idx="2">
                  <c:v>19237514</c:v>
                </c:pt>
                <c:pt idx="3">
                  <c:v>6148356</c:v>
                </c:pt>
                <c:pt idx="4">
                  <c:v>1713618</c:v>
                </c:pt>
                <c:pt idx="5">
                  <c:v>16576450</c:v>
                </c:pt>
                <c:pt idx="6">
                  <c:v>0</c:v>
                </c:pt>
                <c:pt idx="7">
                  <c:v>3616680</c:v>
                </c:pt>
                <c:pt idx="8">
                  <c:v>0</c:v>
                </c:pt>
                <c:pt idx="9">
                  <c:v>2772788</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126648</c:v>
                </c:pt>
                <c:pt idx="1">
                  <c:v>12429013</c:v>
                </c:pt>
                <c:pt idx="2">
                  <c:v>0</c:v>
                </c:pt>
                <c:pt idx="3">
                  <c:v>70736305</c:v>
                </c:pt>
                <c:pt idx="4">
                  <c:v>936425.37154989422</c:v>
                </c:pt>
                <c:pt idx="5">
                  <c:v>63214</c:v>
                </c:pt>
                <c:pt idx="6">
                  <c:v>0</c:v>
                </c:pt>
                <c:pt idx="7">
                  <c:v>6772994</c:v>
                </c:pt>
                <c:pt idx="8">
                  <c:v>0</c:v>
                </c:pt>
                <c:pt idx="9">
                  <c:v>9030658</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Tortas!$B$36:$B$37</c:f>
              <c:numCache>
                <c:formatCode>_(* #.##0_);_(* \(#.##0\);_(* "-"_);_(@_)</c:formatCode>
                <c:ptCount val="2"/>
                <c:pt idx="0">
                  <c:v>70335000</c:v>
                </c:pt>
                <c:pt idx="1">
                  <c:v>167219337.3715499</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Tortas!$C$36:$C$37</c:f>
              <c:numCache>
                <c:formatCode>_(* #.##0_);_(* \(#.##0\);_(* "-"_);_(@_)</c:formatCode>
                <c:ptCount val="2"/>
                <c:pt idx="0">
                  <c:v>38970000</c:v>
                </c:pt>
                <c:pt idx="1">
                  <c:v>67124080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Tortas!$D$36:$D$37</c:f>
              <c:numCache>
                <c:formatCode>_(* #.##0_);_(* \(#.##0\);_(* "-"_);_(@_)</c:formatCode>
                <c:ptCount val="2"/>
                <c:pt idx="0">
                  <c:v>31365000</c:v>
                </c:pt>
                <c:pt idx="1">
                  <c:v>100095257.37154989</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5" width="10.85546875" style="19" customWidth="1"/>
    <col min="6"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1713.62</v>
      </c>
      <c r="C7" s="22">
        <v>12960.32</v>
      </c>
      <c r="D7" s="22">
        <v>28938.62</v>
      </c>
      <c r="E7" s="22">
        <v>23511.53</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67124.08</v>
      </c>
      <c r="AH7" s="23">
        <v>0.40141338349436761</v>
      </c>
    </row>
    <row r="8" spans="1:34" x14ac:dyDescent="0.2">
      <c r="A8" s="5" t="s">
        <v>122</v>
      </c>
      <c r="B8" s="22">
        <v>936.43</v>
      </c>
      <c r="C8" s="22">
        <v>32542.799999999999</v>
      </c>
      <c r="D8" s="22">
        <v>33725.870000000003</v>
      </c>
      <c r="E8" s="22">
        <v>32890.160000000003</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100095.26</v>
      </c>
      <c r="AH8" s="23">
        <v>0.59858661650563227</v>
      </c>
    </row>
    <row r="9" spans="1:34" x14ac:dyDescent="0.2">
      <c r="A9" s="9" t="s">
        <v>121</v>
      </c>
      <c r="B9" s="22">
        <v>2650.04</v>
      </c>
      <c r="C9" s="22">
        <v>45503.13</v>
      </c>
      <c r="D9" s="22">
        <v>62664.49</v>
      </c>
      <c r="E9" s="22">
        <v>56401.68</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167219.34</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4000</v>
      </c>
      <c r="D11" s="24">
        <v>40800</v>
      </c>
      <c r="E11" s="24">
        <v>26400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71200</v>
      </c>
      <c r="AH11" s="27"/>
    </row>
    <row r="12" spans="1:34" x14ac:dyDescent="0.2">
      <c r="A12" s="5" t="s">
        <v>20</v>
      </c>
      <c r="B12" s="24"/>
      <c r="C12" s="24">
        <v>1000</v>
      </c>
      <c r="D12" s="24">
        <v>10200</v>
      </c>
      <c r="E12" s="24">
        <v>6600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17800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2866</v>
      </c>
      <c r="D15" s="162">
        <v>2866</v>
      </c>
      <c r="E15" s="162">
        <v>2866</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2866</v>
      </c>
      <c r="AH15" s="27"/>
    </row>
    <row r="16" spans="1:34" x14ac:dyDescent="0.2">
      <c r="A16" s="5" t="s">
        <v>16</v>
      </c>
      <c r="B16" s="162">
        <v>0</v>
      </c>
      <c r="C16" s="162">
        <v>2150</v>
      </c>
      <c r="D16" s="162">
        <v>2150</v>
      </c>
      <c r="E16" s="162">
        <v>2150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2150</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13614</v>
      </c>
      <c r="D19" s="22">
        <v>138862.79999999999</v>
      </c>
      <c r="E19" s="22">
        <v>89852.4</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242329.2</v>
      </c>
      <c r="AH19" s="27"/>
    </row>
    <row r="20" spans="1:34" x14ac:dyDescent="0.2">
      <c r="A20" s="3" t="s">
        <v>12</v>
      </c>
      <c r="B20" s="25">
        <v>-2650.04</v>
      </c>
      <c r="C20" s="25">
        <v>-31889.13</v>
      </c>
      <c r="D20" s="25">
        <v>76198.320000000007</v>
      </c>
      <c r="E20" s="25">
        <v>33450.720000000001</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75109.86</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8520</v>
      </c>
      <c r="D121" s="70">
        <v>16800</v>
      </c>
      <c r="E121" s="70">
        <v>13650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38970</v>
      </c>
      <c r="AH121" s="71">
        <v>0.55406269993602042</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12849</v>
      </c>
      <c r="D122" s="70">
        <v>9474</v>
      </c>
      <c r="E122" s="70">
        <v>9042</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31365</v>
      </c>
      <c r="AH122" s="71">
        <v>0.44593730006397952</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21369</v>
      </c>
      <c r="D123" s="70">
        <v>26274</v>
      </c>
      <c r="E123" s="70">
        <v>22692</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70335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4000</v>
      </c>
      <c r="D125" s="73">
        <v>40800</v>
      </c>
      <c r="E125" s="73">
        <v>26400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71200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1000</v>
      </c>
      <c r="D126" s="73">
        <v>10200</v>
      </c>
      <c r="E126" s="73">
        <v>6600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17800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1.2</v>
      </c>
      <c r="D129" s="74">
        <v>1.2</v>
      </c>
      <c r="E129" s="74">
        <v>1.2</v>
      </c>
      <c r="F129" s="74">
        <v>1.2</v>
      </c>
      <c r="G129" s="74">
        <v>1.2</v>
      </c>
      <c r="H129" s="74">
        <v>1.2</v>
      </c>
      <c r="I129" s="74">
        <v>1.2</v>
      </c>
      <c r="J129" s="74">
        <v>1.2</v>
      </c>
      <c r="K129" s="74">
        <v>1.2</v>
      </c>
      <c r="L129" s="74">
        <v>1.2</v>
      </c>
      <c r="M129" s="74">
        <v>1.2</v>
      </c>
      <c r="N129" s="74">
        <v>1.2</v>
      </c>
      <c r="O129" s="74">
        <v>1.2</v>
      </c>
      <c r="P129" s="74">
        <v>1.2</v>
      </c>
      <c r="Q129" s="74">
        <v>1.2</v>
      </c>
      <c r="R129" s="74">
        <v>1.2</v>
      </c>
      <c r="S129" s="74">
        <v>1.2</v>
      </c>
      <c r="T129" s="74">
        <v>1.2</v>
      </c>
      <c r="U129" s="74">
        <v>1.2</v>
      </c>
      <c r="V129" s="74">
        <v>1.2</v>
      </c>
      <c r="W129" s="74">
        <v>1.2</v>
      </c>
      <c r="X129" s="74">
        <v>1.2</v>
      </c>
      <c r="Y129" s="74">
        <v>1.2</v>
      </c>
      <c r="Z129" s="74">
        <v>1.2</v>
      </c>
      <c r="AA129" s="74">
        <v>1.2</v>
      </c>
      <c r="AB129" s="74">
        <v>1.2</v>
      </c>
      <c r="AC129" s="74">
        <v>1.2</v>
      </c>
      <c r="AD129" s="74">
        <v>1.2</v>
      </c>
      <c r="AE129" s="74">
        <v>1.2</v>
      </c>
      <c r="AF129" s="74">
        <v>1.2</v>
      </c>
      <c r="AG129" s="74">
        <v>1.2</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0.9</v>
      </c>
      <c r="D130" s="74">
        <v>0.9</v>
      </c>
      <c r="E130" s="74">
        <v>0.9</v>
      </c>
      <c r="F130" s="74">
        <v>0.9</v>
      </c>
      <c r="G130" s="74">
        <v>0.9</v>
      </c>
      <c r="H130" s="74">
        <v>0.9</v>
      </c>
      <c r="I130" s="74">
        <v>0.9</v>
      </c>
      <c r="J130" s="74">
        <v>0.9</v>
      </c>
      <c r="K130" s="74">
        <v>0.9</v>
      </c>
      <c r="L130" s="74">
        <v>0.9</v>
      </c>
      <c r="M130" s="74">
        <v>0.9</v>
      </c>
      <c r="N130" s="74">
        <v>0.9</v>
      </c>
      <c r="O130" s="74">
        <v>0.9</v>
      </c>
      <c r="P130" s="74">
        <v>0.9</v>
      </c>
      <c r="Q130" s="74">
        <v>0.9</v>
      </c>
      <c r="R130" s="74">
        <v>0.9</v>
      </c>
      <c r="S130" s="74">
        <v>0.9</v>
      </c>
      <c r="T130" s="74">
        <v>0.9</v>
      </c>
      <c r="U130" s="74">
        <v>0.9</v>
      </c>
      <c r="V130" s="74">
        <v>0.9</v>
      </c>
      <c r="W130" s="74">
        <v>0.9</v>
      </c>
      <c r="X130" s="74">
        <v>0.9</v>
      </c>
      <c r="Y130" s="74">
        <v>0.9</v>
      </c>
      <c r="Z130" s="74">
        <v>0.9</v>
      </c>
      <c r="AA130" s="74">
        <v>0.9</v>
      </c>
      <c r="AB130" s="74">
        <v>0.9</v>
      </c>
      <c r="AC130" s="74">
        <v>0.9</v>
      </c>
      <c r="AD130" s="74">
        <v>0.9</v>
      </c>
      <c r="AE130" s="74">
        <v>0.9</v>
      </c>
      <c r="AF130" s="74">
        <v>0.9</v>
      </c>
      <c r="AG130" s="74">
        <v>0.9</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5700</v>
      </c>
      <c r="D133" s="70">
        <v>58140</v>
      </c>
      <c r="E133" s="70">
        <v>37620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101460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-15669</v>
      </c>
      <c r="D134" s="70">
        <v>31866</v>
      </c>
      <c r="E134" s="70">
        <v>14928</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31125</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4025000</v>
      </c>
      <c r="AY8" s="21" t="s">
        <v>4</v>
      </c>
      <c r="AZ8" s="89">
        <v>60000</v>
      </c>
    </row>
    <row r="9" spans="2:59" ht="14.45" customHeight="1" x14ac:dyDescent="0.2">
      <c r="B9" s="133"/>
      <c r="C9" s="133"/>
      <c r="D9" s="133"/>
      <c r="E9" s="133"/>
      <c r="F9" s="133"/>
      <c r="G9" s="133"/>
      <c r="H9" s="133"/>
      <c r="I9" s="133"/>
      <c r="J9" s="37"/>
      <c r="AP9" s="21" t="s">
        <v>8</v>
      </c>
      <c r="AQ9" s="89">
        <v>5880000</v>
      </c>
      <c r="AY9" s="21" t="s">
        <v>8</v>
      </c>
      <c r="AZ9" s="89">
        <v>11140000</v>
      </c>
    </row>
    <row r="10" spans="2:59" ht="14.45" customHeight="1" x14ac:dyDescent="0.2">
      <c r="B10" s="133"/>
      <c r="C10" s="133"/>
      <c r="D10" s="133"/>
      <c r="E10" s="133"/>
      <c r="F10" s="133"/>
      <c r="G10" s="133"/>
      <c r="H10" s="133"/>
      <c r="I10" s="133"/>
      <c r="J10" s="37"/>
      <c r="AP10" s="21" t="s">
        <v>9</v>
      </c>
      <c r="AQ10" s="89">
        <v>11165000</v>
      </c>
      <c r="AY10" s="21" t="s">
        <v>9</v>
      </c>
      <c r="AZ10" s="89">
        <v>0</v>
      </c>
    </row>
    <row r="11" spans="2:59" ht="14.45" customHeight="1" x14ac:dyDescent="0.2">
      <c r="B11" s="76" t="s">
        <v>114</v>
      </c>
      <c r="C11" s="76"/>
      <c r="D11" s="76"/>
      <c r="E11" s="76"/>
      <c r="F11" s="76"/>
      <c r="G11" s="76"/>
      <c r="H11" s="76"/>
      <c r="I11" s="76"/>
      <c r="AP11" s="21" t="s">
        <v>7</v>
      </c>
      <c r="AQ11" s="89">
        <v>3570000</v>
      </c>
      <c r="AY11" s="21" t="s">
        <v>7</v>
      </c>
      <c r="AZ11" s="89">
        <v>12705000</v>
      </c>
    </row>
    <row r="12" spans="2:59" ht="14.45" customHeight="1" x14ac:dyDescent="0.2">
      <c r="B12" s="76"/>
      <c r="C12" s="76"/>
      <c r="D12" s="76"/>
      <c r="E12" s="76"/>
      <c r="F12" s="76"/>
      <c r="G12" s="76"/>
      <c r="H12" s="76"/>
      <c r="I12" s="76"/>
      <c r="AP12" s="21" t="s">
        <v>3</v>
      </c>
      <c r="AQ12" s="89">
        <v>995000</v>
      </c>
      <c r="AY12" s="21" t="s">
        <v>3</v>
      </c>
      <c r="AZ12" s="89">
        <v>432000</v>
      </c>
    </row>
    <row r="13" spans="2:59" ht="14.45" customHeight="1" x14ac:dyDescent="0.2">
      <c r="B13" s="76"/>
      <c r="C13" s="76"/>
      <c r="D13" s="76"/>
      <c r="E13" s="76"/>
      <c r="F13" s="76"/>
      <c r="G13" s="76"/>
      <c r="H13" s="76"/>
      <c r="I13" s="76"/>
      <c r="AP13" s="21" t="s">
        <v>6</v>
      </c>
      <c r="AQ13" s="89">
        <v>9625000</v>
      </c>
      <c r="AY13" s="21" t="s">
        <v>6</v>
      </c>
      <c r="AZ13" s="89">
        <v>28000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2100000</v>
      </c>
      <c r="AY17" s="21" t="s">
        <v>60</v>
      </c>
      <c r="AZ17" s="89">
        <v>3000000</v>
      </c>
    </row>
    <row r="18" spans="42:59" x14ac:dyDescent="0.2">
      <c r="AP18" s="21" t="s">
        <v>10</v>
      </c>
      <c r="AQ18" s="89">
        <v>0</v>
      </c>
      <c r="AY18" s="21" t="s">
        <v>10</v>
      </c>
      <c r="AZ18" s="89">
        <v>0</v>
      </c>
    </row>
    <row r="19" spans="42:59" x14ac:dyDescent="0.2">
      <c r="AP19" s="21" t="s">
        <v>76</v>
      </c>
      <c r="AQ19" s="89">
        <v>1610000</v>
      </c>
      <c r="AY19" s="21" t="s">
        <v>76</v>
      </c>
      <c r="AZ19" s="89">
        <v>4000000</v>
      </c>
    </row>
    <row r="20" spans="42:59" ht="15" x14ac:dyDescent="0.25">
      <c r="AP20" s="77" t="s">
        <v>77</v>
      </c>
      <c r="AQ20" s="90">
        <v>38970000</v>
      </c>
      <c r="AY20" s="77" t="s">
        <v>77</v>
      </c>
      <c r="AZ20" s="90">
        <v>31365000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6931970</v>
      </c>
      <c r="AY27" s="21" t="s">
        <v>4</v>
      </c>
      <c r="AZ27" s="89">
        <v>126648</v>
      </c>
    </row>
    <row r="28" spans="42:59" x14ac:dyDescent="0.2">
      <c r="AP28" s="21" t="s">
        <v>8</v>
      </c>
      <c r="AQ28" s="89">
        <v>10126704</v>
      </c>
      <c r="AY28" s="21" t="s">
        <v>8</v>
      </c>
      <c r="AZ28" s="89">
        <v>12429013</v>
      </c>
    </row>
    <row r="29" spans="42:59" ht="14.45" customHeight="1" x14ac:dyDescent="0.2">
      <c r="AP29" s="21" t="s">
        <v>9</v>
      </c>
      <c r="AQ29" s="89">
        <v>19237514</v>
      </c>
      <c r="AY29" s="21" t="s">
        <v>9</v>
      </c>
      <c r="AZ29" s="89"/>
    </row>
    <row r="30" spans="42:59" x14ac:dyDescent="0.2">
      <c r="AP30" s="21" t="s">
        <v>7</v>
      </c>
      <c r="AQ30" s="89">
        <v>6148356</v>
      </c>
      <c r="AY30" s="21" t="s">
        <v>7</v>
      </c>
      <c r="AZ30" s="89">
        <v>70736305</v>
      </c>
    </row>
    <row r="31" spans="42:59" x14ac:dyDescent="0.2">
      <c r="AP31" s="21" t="s">
        <v>3</v>
      </c>
      <c r="AQ31" s="89">
        <v>1713618</v>
      </c>
      <c r="AY31" s="21" t="s">
        <v>3</v>
      </c>
      <c r="AZ31" s="89">
        <v>936425.37154989422</v>
      </c>
    </row>
    <row r="32" spans="42:59" ht="14.45" customHeight="1" x14ac:dyDescent="0.2">
      <c r="AP32" s="21" t="s">
        <v>6</v>
      </c>
      <c r="AQ32" s="89">
        <v>16576450</v>
      </c>
      <c r="AY32" s="21" t="s">
        <v>6</v>
      </c>
      <c r="AZ32" s="89">
        <v>63214</v>
      </c>
    </row>
    <row r="33" spans="2:56" ht="14.45" customHeight="1" x14ac:dyDescent="0.2">
      <c r="AP33" s="21" t="s">
        <v>5</v>
      </c>
      <c r="AQ33" s="89">
        <v>0</v>
      </c>
      <c r="AY33" s="21" t="s">
        <v>5</v>
      </c>
      <c r="AZ33" s="89">
        <v>0</v>
      </c>
    </row>
    <row r="34" spans="2:56" x14ac:dyDescent="0.2">
      <c r="AP34" s="21" t="s">
        <v>60</v>
      </c>
      <c r="AQ34" s="89">
        <v>3616680</v>
      </c>
      <c r="AY34" s="21" t="s">
        <v>60</v>
      </c>
      <c r="AZ34" s="89">
        <v>6772994</v>
      </c>
    </row>
    <row r="35" spans="2:56" ht="14.45" customHeight="1" x14ac:dyDescent="0.2">
      <c r="B35" s="133" t="s">
        <v>143</v>
      </c>
      <c r="C35" s="133"/>
      <c r="D35" s="133"/>
      <c r="E35" s="133"/>
      <c r="F35" s="133"/>
      <c r="G35" s="133"/>
      <c r="H35" s="133"/>
      <c r="I35" s="133"/>
      <c r="AP35" s="21" t="s">
        <v>10</v>
      </c>
      <c r="AQ35" s="89">
        <v>0</v>
      </c>
      <c r="AY35" s="21" t="s">
        <v>10</v>
      </c>
      <c r="AZ35" s="89">
        <v>0</v>
      </c>
    </row>
    <row r="36" spans="2:56" ht="14.45" customHeight="1" x14ac:dyDescent="0.2">
      <c r="B36" s="133"/>
      <c r="C36" s="133"/>
      <c r="D36" s="133"/>
      <c r="E36" s="133"/>
      <c r="F36" s="133"/>
      <c r="G36" s="133"/>
      <c r="H36" s="133"/>
      <c r="I36" s="133"/>
      <c r="AP36" s="21" t="s">
        <v>76</v>
      </c>
      <c r="AQ36" s="89">
        <v>2772788</v>
      </c>
      <c r="AY36" s="21" t="s">
        <v>76</v>
      </c>
      <c r="AZ36" s="89">
        <v>9030658</v>
      </c>
    </row>
    <row r="37" spans="2:56" ht="14.45" customHeight="1" x14ac:dyDescent="0.25">
      <c r="B37" s="133"/>
      <c r="C37" s="133"/>
      <c r="D37" s="133"/>
      <c r="E37" s="133"/>
      <c r="F37" s="133"/>
      <c r="G37" s="133"/>
      <c r="H37" s="133"/>
      <c r="I37" s="133"/>
      <c r="AP37" s="77" t="s">
        <v>77</v>
      </c>
      <c r="AQ37" s="90">
        <v>67124080</v>
      </c>
      <c r="AY37" s="77" t="s">
        <v>77</v>
      </c>
      <c r="AZ37" s="90">
        <v>100095257.37154989</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70335000</v>
      </c>
      <c r="AR41" s="110">
        <v>38970000</v>
      </c>
      <c r="AS41" s="110">
        <v>31365000</v>
      </c>
      <c r="AV41" s="21" t="s">
        <v>128</v>
      </c>
      <c r="AW41" s="91">
        <v>0.55406269993602042</v>
      </c>
      <c r="AX41" s="91">
        <v>0.44593730006397952</v>
      </c>
    </row>
    <row r="42" spans="2:56" ht="15" x14ac:dyDescent="0.2">
      <c r="B42" s="38"/>
      <c r="C42" s="38"/>
      <c r="D42" s="38"/>
      <c r="E42" s="38"/>
      <c r="F42" s="38"/>
      <c r="G42" s="38"/>
      <c r="H42" s="38"/>
      <c r="I42" s="38"/>
      <c r="AP42" s="21" t="s">
        <v>127</v>
      </c>
      <c r="AQ42" s="110">
        <v>167219337.3715499</v>
      </c>
      <c r="AR42" s="110">
        <v>67124080</v>
      </c>
      <c r="AS42" s="110">
        <v>100095257.37154989</v>
      </c>
      <c r="AV42" s="21" t="s">
        <v>127</v>
      </c>
      <c r="AW42" s="91">
        <v>0.40141338349436761</v>
      </c>
      <c r="AX42" s="91">
        <v>0.59858661650563227</v>
      </c>
    </row>
    <row r="43" spans="2:56" x14ac:dyDescent="0.2">
      <c r="BD43" s="92">
        <v>60057154422929.938</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0.44916969532351941</v>
      </c>
    </row>
    <row r="54" spans="2:55" x14ac:dyDescent="0.2">
      <c r="BA54" s="21" t="s">
        <v>88</v>
      </c>
      <c r="BC54" s="94">
        <v>0.44252505864789932</v>
      </c>
    </row>
    <row r="55" spans="2:55" ht="15" thickBot="1" x14ac:dyDescent="0.25">
      <c r="BA55" s="21" t="s">
        <v>89</v>
      </c>
      <c r="BC55" s="94" t="s">
        <v>127</v>
      </c>
    </row>
    <row r="56" spans="2:55" ht="16.5" thickTop="1" thickBot="1" x14ac:dyDescent="0.3">
      <c r="BA56" s="95" t="s">
        <v>82</v>
      </c>
      <c r="BB56" s="95"/>
      <c r="BC56" s="93">
        <v>70335000</v>
      </c>
    </row>
    <row r="57" spans="2:55" ht="16.5" thickTop="1" thickBot="1" x14ac:dyDescent="0.3">
      <c r="BA57" s="96" t="s">
        <v>83</v>
      </c>
      <c r="BB57" s="96"/>
      <c r="BC57" s="97">
        <v>43346</v>
      </c>
    </row>
    <row r="58" spans="2:55" ht="16.5" thickTop="1" thickBot="1" x14ac:dyDescent="0.3">
      <c r="BA58" s="96" t="s">
        <v>84</v>
      </c>
      <c r="BB58" s="96"/>
      <c r="BC58" s="98">
        <v>2.3774697856195339</v>
      </c>
    </row>
    <row r="59" spans="2:55" ht="16.5" thickTop="1" thickBot="1" x14ac:dyDescent="0.3">
      <c r="BA59" s="95" t="s">
        <v>85</v>
      </c>
      <c r="BB59" s="95" t="s">
        <v>65</v>
      </c>
      <c r="BC59" s="93">
        <v>101459.99999999999</v>
      </c>
    </row>
    <row r="60" spans="2:55" ht="16.5" thickTop="1" thickBot="1" x14ac:dyDescent="0.3">
      <c r="I60" s="62" t="s">
        <v>113</v>
      </c>
      <c r="BA60" s="96" t="s">
        <v>86</v>
      </c>
      <c r="BB60" s="96"/>
      <c r="BC60" s="98">
        <v>2.3884210526315797</v>
      </c>
    </row>
    <row r="61" spans="2:55" ht="16.5" thickTop="1" thickBot="1" x14ac:dyDescent="0.3">
      <c r="BA61" s="95" t="s">
        <v>85</v>
      </c>
      <c r="BB61" s="95" t="s">
        <v>65</v>
      </c>
      <c r="BC61" s="93">
        <v>242329.20000000004</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4025000</v>
      </c>
      <c r="J5" t="s">
        <v>4</v>
      </c>
      <c r="K5" s="1">
        <v>60000</v>
      </c>
      <c r="S5" s="136"/>
      <c r="T5" s="136"/>
      <c r="U5" s="136"/>
      <c r="V5" s="136"/>
      <c r="W5" s="136"/>
      <c r="X5" s="136"/>
      <c r="Y5" s="136"/>
      <c r="Z5" s="136"/>
    </row>
    <row r="6" spans="1:27" x14ac:dyDescent="0.25">
      <c r="A6" t="s">
        <v>8</v>
      </c>
      <c r="B6" s="1">
        <v>5880000</v>
      </c>
      <c r="J6" t="s">
        <v>8</v>
      </c>
      <c r="K6" s="1">
        <v>11140000</v>
      </c>
      <c r="S6" s="136"/>
      <c r="T6" s="136"/>
      <c r="U6" s="136"/>
      <c r="V6" s="136"/>
      <c r="W6" s="136"/>
      <c r="X6" s="136"/>
      <c r="Y6" s="136"/>
      <c r="Z6" s="136"/>
      <c r="AA6" s="18"/>
    </row>
    <row r="7" spans="1:27" x14ac:dyDescent="0.25">
      <c r="A7" t="s">
        <v>9</v>
      </c>
      <c r="B7" s="1">
        <v>11165000</v>
      </c>
      <c r="J7" t="s">
        <v>9</v>
      </c>
      <c r="K7" s="1">
        <v>0</v>
      </c>
      <c r="S7" s="136"/>
      <c r="T7" s="136"/>
      <c r="U7" s="136"/>
      <c r="V7" s="136"/>
      <c r="W7" s="136"/>
      <c r="X7" s="136"/>
      <c r="Y7" s="136"/>
      <c r="Z7" s="136"/>
      <c r="AA7" s="18"/>
    </row>
    <row r="8" spans="1:27" x14ac:dyDescent="0.25">
      <c r="A8" t="s">
        <v>7</v>
      </c>
      <c r="B8" s="1">
        <v>3570000</v>
      </c>
      <c r="J8" t="s">
        <v>7</v>
      </c>
      <c r="K8" s="1">
        <v>12705000</v>
      </c>
      <c r="S8" s="136"/>
      <c r="T8" s="136"/>
      <c r="U8" s="136"/>
      <c r="V8" s="136"/>
      <c r="W8" s="136"/>
      <c r="X8" s="136"/>
      <c r="Y8" s="136"/>
      <c r="Z8" s="136"/>
    </row>
    <row r="9" spans="1:27" x14ac:dyDescent="0.25">
      <c r="A9" t="s">
        <v>3</v>
      </c>
      <c r="B9" s="1">
        <v>995000</v>
      </c>
      <c r="J9" t="s">
        <v>3</v>
      </c>
      <c r="K9" s="1">
        <v>432000</v>
      </c>
      <c r="S9" s="136"/>
      <c r="T9" s="136"/>
      <c r="U9" s="136"/>
      <c r="V9" s="136"/>
      <c r="W9" s="136"/>
      <c r="X9" s="136"/>
      <c r="Y9" s="136"/>
      <c r="Z9" s="136"/>
    </row>
    <row r="10" spans="1:27" x14ac:dyDescent="0.25">
      <c r="A10" t="s">
        <v>6</v>
      </c>
      <c r="B10" s="1">
        <v>9625000</v>
      </c>
      <c r="J10" t="s">
        <v>6</v>
      </c>
      <c r="K10" s="1">
        <v>28000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2100000</v>
      </c>
      <c r="J12" t="s">
        <v>60</v>
      </c>
      <c r="K12" s="1">
        <v>3000000</v>
      </c>
    </row>
    <row r="13" spans="1:27" x14ac:dyDescent="0.25">
      <c r="A13" t="s">
        <v>10</v>
      </c>
      <c r="B13" s="1">
        <v>0</v>
      </c>
      <c r="J13" t="s">
        <v>10</v>
      </c>
      <c r="K13" s="1">
        <v>0</v>
      </c>
    </row>
    <row r="14" spans="1:27" x14ac:dyDescent="0.25">
      <c r="A14" t="s">
        <v>76</v>
      </c>
      <c r="B14" s="1">
        <v>1610000</v>
      </c>
      <c r="J14" t="s">
        <v>76</v>
      </c>
      <c r="K14" s="1">
        <v>4000000</v>
      </c>
    </row>
    <row r="15" spans="1:27" x14ac:dyDescent="0.25">
      <c r="A15" s="12" t="s">
        <v>77</v>
      </c>
      <c r="B15" s="13">
        <v>38970000</v>
      </c>
      <c r="J15" s="12" t="s">
        <v>77</v>
      </c>
      <c r="K15" s="13">
        <v>31365000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6931970</v>
      </c>
      <c r="J22" t="s">
        <v>4</v>
      </c>
      <c r="K22" s="1">
        <v>126648</v>
      </c>
      <c r="S22" s="136"/>
      <c r="T22" s="136"/>
      <c r="U22" s="136"/>
      <c r="V22" s="136"/>
      <c r="W22" s="136"/>
      <c r="X22" s="136"/>
      <c r="Y22" s="136"/>
      <c r="Z22" s="136"/>
    </row>
    <row r="23" spans="1:26" x14ac:dyDescent="0.25">
      <c r="A23" t="s">
        <v>8</v>
      </c>
      <c r="B23" s="1">
        <v>10126704</v>
      </c>
      <c r="J23" t="s">
        <v>8</v>
      </c>
      <c r="K23" s="1">
        <v>12429013</v>
      </c>
      <c r="S23" s="136"/>
      <c r="T23" s="136"/>
      <c r="U23" s="136"/>
      <c r="V23" s="136"/>
      <c r="W23" s="136"/>
      <c r="X23" s="136"/>
      <c r="Y23" s="136"/>
      <c r="Z23" s="136"/>
    </row>
    <row r="24" spans="1:26" ht="14.45" customHeight="1" x14ac:dyDescent="0.25">
      <c r="A24" t="s">
        <v>9</v>
      </c>
      <c r="B24" s="1">
        <v>19237514</v>
      </c>
      <c r="J24" t="s">
        <v>9</v>
      </c>
      <c r="K24" s="1">
        <v>0</v>
      </c>
      <c r="S24" s="136"/>
      <c r="T24" s="136"/>
      <c r="U24" s="136"/>
      <c r="V24" s="136"/>
      <c r="W24" s="136"/>
      <c r="X24" s="136"/>
      <c r="Y24" s="136"/>
      <c r="Z24" s="136"/>
    </row>
    <row r="25" spans="1:26" x14ac:dyDescent="0.25">
      <c r="A25" t="s">
        <v>7</v>
      </c>
      <c r="B25" s="1">
        <v>6148356</v>
      </c>
      <c r="J25" t="s">
        <v>7</v>
      </c>
      <c r="K25" s="1">
        <v>70736305</v>
      </c>
      <c r="S25" s="136"/>
      <c r="T25" s="136"/>
      <c r="U25" s="136"/>
      <c r="V25" s="136"/>
      <c r="W25" s="136"/>
      <c r="X25" s="136"/>
      <c r="Y25" s="136"/>
      <c r="Z25" s="136"/>
    </row>
    <row r="26" spans="1:26" ht="14.45" customHeight="1" x14ac:dyDescent="0.25">
      <c r="A26" t="s">
        <v>3</v>
      </c>
      <c r="B26" s="1">
        <v>1713618</v>
      </c>
      <c r="J26" t="s">
        <v>3</v>
      </c>
      <c r="K26" s="1">
        <v>936425.37154989422</v>
      </c>
      <c r="S26" s="136"/>
      <c r="T26" s="136"/>
      <c r="U26" s="136"/>
      <c r="V26" s="136"/>
      <c r="W26" s="136"/>
      <c r="X26" s="136"/>
      <c r="Y26" s="136"/>
      <c r="Z26" s="136"/>
    </row>
    <row r="27" spans="1:26" x14ac:dyDescent="0.25">
      <c r="A27" t="s">
        <v>6</v>
      </c>
      <c r="B27" s="1">
        <v>16576450</v>
      </c>
      <c r="J27" t="s">
        <v>6</v>
      </c>
      <c r="K27" s="1">
        <v>63214</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3616680</v>
      </c>
      <c r="J29" t="s">
        <v>60</v>
      </c>
      <c r="K29" s="1">
        <v>6772994</v>
      </c>
    </row>
    <row r="30" spans="1:26" x14ac:dyDescent="0.25">
      <c r="A30" t="s">
        <v>10</v>
      </c>
      <c r="B30" s="1">
        <v>0</v>
      </c>
      <c r="J30" t="s">
        <v>10</v>
      </c>
      <c r="K30" s="1">
        <v>0</v>
      </c>
    </row>
    <row r="31" spans="1:26" x14ac:dyDescent="0.25">
      <c r="A31" t="s">
        <v>76</v>
      </c>
      <c r="B31" s="1">
        <v>2772788</v>
      </c>
      <c r="J31" t="s">
        <v>76</v>
      </c>
      <c r="K31" s="1">
        <v>9030658</v>
      </c>
    </row>
    <row r="32" spans="1:26" x14ac:dyDescent="0.25">
      <c r="A32" s="12" t="s">
        <v>77</v>
      </c>
      <c r="B32" s="13">
        <v>67124080</v>
      </c>
      <c r="J32" s="12" t="s">
        <v>77</v>
      </c>
      <c r="K32" s="13">
        <v>100095257.37154989</v>
      </c>
    </row>
    <row r="35" spans="1:15" x14ac:dyDescent="0.25">
      <c r="B35" t="s">
        <v>79</v>
      </c>
      <c r="C35" t="s">
        <v>80</v>
      </c>
      <c r="D35" t="s">
        <v>24</v>
      </c>
      <c r="H35" t="s">
        <v>80</v>
      </c>
      <c r="I35" t="s">
        <v>24</v>
      </c>
    </row>
    <row r="36" spans="1:15" x14ac:dyDescent="0.25">
      <c r="A36" t="s">
        <v>128</v>
      </c>
      <c r="B36" s="14">
        <v>70335000</v>
      </c>
      <c r="C36" s="14">
        <v>38970000</v>
      </c>
      <c r="D36" s="14">
        <v>31365000</v>
      </c>
      <c r="G36" t="s">
        <v>128</v>
      </c>
      <c r="H36" s="15">
        <v>0.55406269993602042</v>
      </c>
      <c r="I36" s="15">
        <v>0.44593730006397952</v>
      </c>
    </row>
    <row r="37" spans="1:15" x14ac:dyDescent="0.25">
      <c r="A37" t="s">
        <v>127</v>
      </c>
      <c r="B37" s="14">
        <v>167219337.3715499</v>
      </c>
      <c r="C37" s="14">
        <v>67124080</v>
      </c>
      <c r="D37" s="14">
        <v>100095257.37154989</v>
      </c>
      <c r="G37" t="s">
        <v>127</v>
      </c>
      <c r="H37" s="15">
        <v>0.40141338349436761</v>
      </c>
      <c r="I37" s="15">
        <v>0.59858661650563227</v>
      </c>
    </row>
    <row r="38" spans="1:15" x14ac:dyDescent="0.25">
      <c r="O38" s="17">
        <v>60057154422929.938</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1878.87</v>
      </c>
      <c r="J11" s="19"/>
      <c r="K11" s="19"/>
    </row>
    <row r="12" spans="2:57" ht="14.45" customHeight="1" thickBot="1" x14ac:dyDescent="0.25">
      <c r="B12" s="19"/>
      <c r="C12" s="19"/>
      <c r="D12" s="19"/>
      <c r="E12" s="19"/>
      <c r="F12" s="19"/>
      <c r="G12" s="44" t="s">
        <v>93</v>
      </c>
      <c r="H12" s="45" t="s">
        <v>94</v>
      </c>
      <c r="I12" s="46">
        <v>2650040</v>
      </c>
      <c r="J12" s="19"/>
      <c r="K12" s="19"/>
    </row>
    <row r="13" spans="2:57" ht="14.45" customHeight="1" thickBot="1" x14ac:dyDescent="0.25">
      <c r="B13" s="19"/>
      <c r="C13" s="19"/>
      <c r="D13" s="19"/>
      <c r="E13" s="19"/>
      <c r="F13" s="19"/>
      <c r="G13" s="44" t="s">
        <v>95</v>
      </c>
      <c r="H13" s="45" t="s">
        <v>94</v>
      </c>
      <c r="I13" s="46">
        <v>76884661</v>
      </c>
      <c r="J13" s="19"/>
      <c r="K13" s="19"/>
    </row>
    <row r="14" spans="2:57" ht="14.45" customHeight="1" thickBot="1" x14ac:dyDescent="0.25">
      <c r="B14" s="19"/>
      <c r="C14" s="19"/>
      <c r="D14" s="19"/>
      <c r="E14" s="19"/>
      <c r="F14" s="19"/>
      <c r="G14" s="44" t="s">
        <v>96</v>
      </c>
      <c r="H14" s="45" t="s">
        <v>97</v>
      </c>
      <c r="I14" s="47">
        <v>89</v>
      </c>
      <c r="J14" s="19"/>
      <c r="K14" s="19"/>
    </row>
    <row r="15" spans="2:57" ht="14.45" customHeight="1" thickBot="1" x14ac:dyDescent="0.25">
      <c r="B15" s="19"/>
      <c r="C15" s="19"/>
      <c r="D15" s="19"/>
      <c r="E15" s="19"/>
      <c r="F15" s="19"/>
      <c r="G15" s="44" t="s">
        <v>98</v>
      </c>
      <c r="H15" s="45" t="s">
        <v>67</v>
      </c>
      <c r="I15" s="48">
        <v>44.916969532351942</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1878.87</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61414.47774349933</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2.7228000000000003</v>
      </c>
      <c r="AT30" s="101">
        <v>89000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242329.2</v>
      </c>
      <c r="AV39" s="103">
        <v>2.72</v>
      </c>
      <c r="AW39" s="104">
        <v>2.3884210526315792</v>
      </c>
    </row>
    <row r="40" spans="2:49" ht="14.45" customHeight="1" x14ac:dyDescent="0.2">
      <c r="B40" s="19"/>
      <c r="C40" s="49"/>
      <c r="D40" s="53" t="s">
        <v>109</v>
      </c>
      <c r="E40" s="163">
        <v>2042.1000000000004</v>
      </c>
      <c r="F40" s="163">
        <v>2178.2400000000002</v>
      </c>
      <c r="G40" s="163">
        <v>2314.38</v>
      </c>
      <c r="H40" s="163">
        <v>2450.5200000000004</v>
      </c>
      <c r="I40" s="163">
        <v>2586.6600000000003</v>
      </c>
      <c r="J40" s="164">
        <v>2722.8</v>
      </c>
      <c r="K40" s="163">
        <v>2858.9400000000005</v>
      </c>
      <c r="L40" s="163">
        <v>2995.0800000000004</v>
      </c>
      <c r="M40" s="163">
        <v>3131.2200000000003</v>
      </c>
      <c r="N40" s="163">
        <v>3267.3600000000006</v>
      </c>
      <c r="O40" s="163">
        <v>3403.5</v>
      </c>
      <c r="AT40" s="21" t="s">
        <v>62</v>
      </c>
      <c r="AU40" s="102">
        <v>167219.34</v>
      </c>
      <c r="AV40" s="103">
        <v>1.88</v>
      </c>
      <c r="AW40" s="104">
        <v>2.3774698229899767</v>
      </c>
    </row>
    <row r="41" spans="2:49" x14ac:dyDescent="0.2">
      <c r="B41" s="19"/>
      <c r="C41" s="54">
        <v>-0.2</v>
      </c>
      <c r="D41" s="55">
        <v>51744.6</v>
      </c>
      <c r="E41" s="56">
        <v>-0.58250272153356619</v>
      </c>
      <c r="F41" s="56">
        <v>-0.48359630143771853</v>
      </c>
      <c r="G41" s="56">
        <v>-0.3963259307649114</v>
      </c>
      <c r="H41" s="56">
        <v>-0.31875226794463857</v>
      </c>
      <c r="I41" s="56">
        <v>-0.24934425384228914</v>
      </c>
      <c r="J41" s="56">
        <v>-0.18687704115017484</v>
      </c>
      <c r="K41" s="56">
        <v>-0.13035908680969019</v>
      </c>
      <c r="L41" s="56">
        <v>-7.8979128318340752E-2</v>
      </c>
      <c r="M41" s="56">
        <v>-3.2066992304499754E-2</v>
      </c>
      <c r="N41" s="56">
        <v>1.0935799041521149E-2</v>
      </c>
      <c r="O41" s="56">
        <v>5.0498367079860218E-2</v>
      </c>
      <c r="AT41" s="21" t="s">
        <v>61</v>
      </c>
      <c r="AU41" s="102">
        <v>75109.86</v>
      </c>
      <c r="AV41" s="103"/>
      <c r="AW41" s="104">
        <v>0.44916969532351941</v>
      </c>
    </row>
    <row r="42" spans="2:49" x14ac:dyDescent="0.2">
      <c r="B42" s="19"/>
      <c r="C42" s="54">
        <v>-0.15</v>
      </c>
      <c r="D42" s="55">
        <v>64680.75</v>
      </c>
      <c r="E42" s="56">
        <v>-0.26600217722685299</v>
      </c>
      <c r="F42" s="56">
        <v>-0.18687704115017484</v>
      </c>
      <c r="G42" s="56">
        <v>-0.11706074461192917</v>
      </c>
      <c r="H42" s="56">
        <v>-5.5001814355710811E-2</v>
      </c>
      <c r="I42" s="56">
        <v>5.2459692616858996E-4</v>
      </c>
      <c r="J42" s="56">
        <v>5.0498367079860218E-2</v>
      </c>
      <c r="K42" s="56">
        <v>9.5712730552247882E-2</v>
      </c>
      <c r="L42" s="56">
        <v>0.13681669734532742</v>
      </c>
      <c r="M42" s="56">
        <v>0.17434640615640021</v>
      </c>
      <c r="N42" s="56">
        <v>0.2087486392332169</v>
      </c>
      <c r="O42" s="56">
        <v>0.24039869366388816</v>
      </c>
    </row>
    <row r="43" spans="2:49" x14ac:dyDescent="0.2">
      <c r="B43" s="19"/>
      <c r="C43" s="54">
        <v>-0.1</v>
      </c>
      <c r="D43" s="55">
        <v>76095</v>
      </c>
      <c r="E43" s="56">
        <v>-7.6101850642824917E-2</v>
      </c>
      <c r="F43" s="56">
        <v>-8.8454849776486225E-3</v>
      </c>
      <c r="G43" s="56">
        <v>5.0498367079860218E-2</v>
      </c>
      <c r="H43" s="56">
        <v>0.10324845779764584</v>
      </c>
      <c r="I43" s="56">
        <v>0.15044590738724337</v>
      </c>
      <c r="J43" s="56">
        <v>0.19292361201788116</v>
      </c>
      <c r="K43" s="56">
        <v>0.23135582096941068</v>
      </c>
      <c r="L43" s="56">
        <v>0.26629419274352834</v>
      </c>
      <c r="M43" s="56">
        <v>0.29819444523294014</v>
      </c>
      <c r="N43" s="56">
        <v>0.32743634334823435</v>
      </c>
      <c r="O43" s="56">
        <v>0.35433888961430493</v>
      </c>
      <c r="AU43" s="21">
        <v>193788.6</v>
      </c>
    </row>
    <row r="44" spans="2:49" x14ac:dyDescent="0.2">
      <c r="B44" s="19"/>
      <c r="C44" s="54">
        <v>-0.05</v>
      </c>
      <c r="D44" s="55">
        <v>84550</v>
      </c>
      <c r="E44" s="56">
        <v>3.1508334421457611E-2</v>
      </c>
      <c r="F44" s="56">
        <v>9.2039063520116288E-2</v>
      </c>
      <c r="G44" s="56">
        <v>0.14544853037187422</v>
      </c>
      <c r="H44" s="56">
        <v>0.19292361201788127</v>
      </c>
      <c r="I44" s="56">
        <v>0.23540131664851896</v>
      </c>
      <c r="J44" s="56">
        <v>0.27363125081609307</v>
      </c>
      <c r="K44" s="56">
        <v>0.30822023887246963</v>
      </c>
      <c r="L44" s="56">
        <v>0.33966477346917551</v>
      </c>
      <c r="M44" s="56">
        <v>0.36837500070964613</v>
      </c>
      <c r="N44" s="56">
        <v>0.39469270901341097</v>
      </c>
      <c r="O44" s="56">
        <v>0.41890500065287439</v>
      </c>
      <c r="AU44" s="21">
        <v>199751.4</v>
      </c>
    </row>
    <row r="45" spans="2:49" x14ac:dyDescent="0.2">
      <c r="B45" s="19"/>
      <c r="C45" s="51" t="s">
        <v>107</v>
      </c>
      <c r="D45" s="57">
        <v>89000</v>
      </c>
      <c r="E45" s="56">
        <v>7.9932917700384715E-2</v>
      </c>
      <c r="F45" s="56">
        <v>0.13743711034411049</v>
      </c>
      <c r="G45" s="56">
        <v>0.18817610385328054</v>
      </c>
      <c r="H45" s="56">
        <v>0.23327743141698715</v>
      </c>
      <c r="I45" s="56">
        <v>0.27363125081609307</v>
      </c>
      <c r="J45" s="56">
        <v>0.30994968827528846</v>
      </c>
      <c r="K45" s="56">
        <v>0.34280922692884613</v>
      </c>
      <c r="L45" s="56">
        <v>0.37268153479571664</v>
      </c>
      <c r="M45" s="56">
        <v>0.39995625067416379</v>
      </c>
      <c r="N45" s="56">
        <v>0.42495807356274035</v>
      </c>
      <c r="O45" s="56">
        <v>0.44795975062023069</v>
      </c>
    </row>
    <row r="46" spans="2:49" ht="14.45" customHeight="1" x14ac:dyDescent="0.2">
      <c r="B46" s="19"/>
      <c r="C46" s="54">
        <v>0.05</v>
      </c>
      <c r="D46" s="55">
        <v>93450</v>
      </c>
      <c r="E46" s="56">
        <v>0.1237456359051283</v>
      </c>
      <c r="F46" s="56">
        <v>0.17851153366105763</v>
      </c>
      <c r="G46" s="56">
        <v>0.22683438462217187</v>
      </c>
      <c r="H46" s="56">
        <v>0.2697880299209402</v>
      </c>
      <c r="I46" s="56">
        <v>0.30822023887246952</v>
      </c>
      <c r="J46" s="56">
        <v>0.34280922692884613</v>
      </c>
      <c r="K46" s="56">
        <v>0.37410402564652012</v>
      </c>
      <c r="L46" s="56">
        <v>0.40255384266258737</v>
      </c>
      <c r="M46" s="56">
        <v>0.42852976254682268</v>
      </c>
      <c r="N46" s="56">
        <v>0.45234102244070518</v>
      </c>
      <c r="O46" s="56">
        <v>0.47424738154307683</v>
      </c>
    </row>
    <row r="47" spans="2:49" x14ac:dyDescent="0.2">
      <c r="B47" s="19"/>
      <c r="C47" s="54">
        <v>0.1</v>
      </c>
      <c r="D47" s="55">
        <v>102795</v>
      </c>
      <c r="E47" s="56">
        <v>0.20340512355011658</v>
      </c>
      <c r="F47" s="56">
        <v>0.25319230332823423</v>
      </c>
      <c r="G47" s="56">
        <v>0.29712216783833811</v>
      </c>
      <c r="H47" s="56">
        <v>0.33617093629176381</v>
      </c>
      <c r="I47" s="56">
        <v>0.37110930806588138</v>
      </c>
      <c r="J47" s="56">
        <v>0.40255384266258737</v>
      </c>
      <c r="K47" s="56">
        <v>0.43100365967865467</v>
      </c>
      <c r="L47" s="56">
        <v>0.45686712969326115</v>
      </c>
      <c r="M47" s="56">
        <v>0.48048160231529341</v>
      </c>
      <c r="N47" s="56">
        <v>0.50212820221882282</v>
      </c>
      <c r="O47" s="56">
        <v>0.5220430741300699</v>
      </c>
    </row>
    <row r="48" spans="2:49" x14ac:dyDescent="0.2">
      <c r="B48" s="19"/>
      <c r="C48" s="54">
        <v>0.15</v>
      </c>
      <c r="D48" s="55">
        <v>118214.25</v>
      </c>
      <c r="E48" s="56">
        <v>0.30730880308705788</v>
      </c>
      <c r="F48" s="56">
        <v>0.35060200289411675</v>
      </c>
      <c r="G48" s="56">
        <v>0.38880188507681579</v>
      </c>
      <c r="H48" s="56">
        <v>0.42275733590588155</v>
      </c>
      <c r="I48" s="56">
        <v>0.45313852875294036</v>
      </c>
      <c r="J48" s="56">
        <v>0.48048160231529341</v>
      </c>
      <c r="K48" s="56">
        <v>0.50522057363361272</v>
      </c>
      <c r="L48" s="56">
        <v>0.52771054755935765</v>
      </c>
      <c r="M48" s="56">
        <v>0.54824487157851598</v>
      </c>
      <c r="N48" s="56">
        <v>0.5670680019294112</v>
      </c>
      <c r="O48" s="56">
        <v>0.58438528185223471</v>
      </c>
    </row>
    <row r="49" spans="2:45" ht="15" thickBot="1" x14ac:dyDescent="0.25">
      <c r="B49" s="19"/>
      <c r="C49" s="54">
        <v>0.2</v>
      </c>
      <c r="D49" s="58">
        <v>141857.1</v>
      </c>
      <c r="E49" s="56">
        <v>0.42275733590588166</v>
      </c>
      <c r="F49" s="56">
        <v>0.458835002411764</v>
      </c>
      <c r="G49" s="56">
        <v>0.49066823756401312</v>
      </c>
      <c r="H49" s="56">
        <v>0.5189644465882346</v>
      </c>
      <c r="I49" s="56">
        <v>0.54428210729411697</v>
      </c>
      <c r="J49" s="56">
        <v>0.5670680019294112</v>
      </c>
      <c r="K49" s="56">
        <v>0.58768381136134396</v>
      </c>
      <c r="L49" s="56">
        <v>0.60642545629946465</v>
      </c>
      <c r="M49" s="56">
        <v>0.62353739298209676</v>
      </c>
      <c r="N49" s="56">
        <v>0.63922333494117589</v>
      </c>
      <c r="O49" s="56">
        <v>0.65365440154352894</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89000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790.28</v>
      </c>
      <c r="BA66" s="21" t="s">
        <v>65</v>
      </c>
    </row>
    <row r="67" spans="2:55" x14ac:dyDescent="0.2">
      <c r="B67" s="19"/>
      <c r="C67" s="19"/>
      <c r="D67" s="19"/>
      <c r="E67" s="19"/>
      <c r="F67" s="19"/>
      <c r="G67" s="19"/>
      <c r="H67" s="19"/>
      <c r="I67" s="19"/>
      <c r="J67" s="19"/>
      <c r="K67" s="19"/>
      <c r="AS67" s="21" t="s">
        <v>11</v>
      </c>
      <c r="AT67" s="102">
        <v>101460</v>
      </c>
      <c r="AU67" s="103">
        <v>1.1399999999999999</v>
      </c>
      <c r="AV67" s="104">
        <v>1</v>
      </c>
      <c r="AX67" s="21" t="s">
        <v>64</v>
      </c>
      <c r="AZ67" s="73">
        <v>61697.368421052633</v>
      </c>
      <c r="BA67" s="21" t="s">
        <v>63</v>
      </c>
    </row>
    <row r="68" spans="2:55" x14ac:dyDescent="0.2">
      <c r="B68" s="19"/>
      <c r="C68" s="19"/>
      <c r="D68" s="19"/>
      <c r="E68" s="19"/>
      <c r="F68" s="19"/>
      <c r="G68" s="19"/>
      <c r="H68" s="19"/>
      <c r="I68" s="19"/>
      <c r="J68" s="19"/>
      <c r="K68" s="19"/>
      <c r="AS68" s="21" t="s">
        <v>62</v>
      </c>
      <c r="AT68" s="102">
        <v>70335</v>
      </c>
      <c r="AU68" s="103">
        <v>0.79</v>
      </c>
      <c r="AV68" s="104">
        <v>0.69322885866351269</v>
      </c>
    </row>
    <row r="69" spans="2:55" x14ac:dyDescent="0.2">
      <c r="B69" s="19"/>
      <c r="C69" s="19"/>
      <c r="D69" s="19"/>
      <c r="E69" s="19"/>
      <c r="F69" s="19"/>
      <c r="G69" s="19"/>
      <c r="H69" s="19"/>
      <c r="I69" s="19"/>
      <c r="J69" s="19"/>
      <c r="K69" s="19"/>
      <c r="AS69" s="21" t="s">
        <v>61</v>
      </c>
      <c r="AT69" s="102">
        <v>31125</v>
      </c>
      <c r="AU69" s="103"/>
      <c r="AV69" s="104">
        <v>0.44252505864789932</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1.1399999999999999</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0.85499999999999998</v>
      </c>
      <c r="AU86" s="107">
        <v>0.91199999999999992</v>
      </c>
      <c r="AV86" s="107">
        <v>0.96899999999999986</v>
      </c>
      <c r="AW86" s="107">
        <v>1.0259999999999998</v>
      </c>
      <c r="AX86" s="107">
        <v>1.083</v>
      </c>
      <c r="AY86" s="108">
        <v>1.1399999999999999</v>
      </c>
      <c r="AZ86" s="107">
        <v>1.1969999999999998</v>
      </c>
      <c r="BA86" s="107">
        <v>1.254</v>
      </c>
      <c r="BB86" s="107">
        <v>1.3109999999999999</v>
      </c>
      <c r="BC86" s="107">
        <v>1.3679999999999999</v>
      </c>
      <c r="BD86" s="107">
        <v>1.4249999999999998</v>
      </c>
    </row>
    <row r="87" spans="2:56" x14ac:dyDescent="0.2">
      <c r="B87" s="19"/>
      <c r="C87" s="19"/>
      <c r="D87" s="19"/>
      <c r="E87" s="19"/>
      <c r="F87" s="19"/>
      <c r="G87" s="19"/>
      <c r="H87" s="19"/>
      <c r="I87" s="19"/>
      <c r="J87" s="19"/>
      <c r="K87" s="19"/>
      <c r="AR87" s="21">
        <v>-0.2</v>
      </c>
      <c r="AS87" s="107">
        <v>51744.6</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64680.75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76095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84550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89000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93450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102795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118214.25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141857.1</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2024-05-16T19:48:34Z</dcterms:modified>
</cp:coreProperties>
</file>