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19B9848-BA36-46DC-856E-94E30A7B384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<sst xmlns="http://schemas.openxmlformats.org/spreadsheetml/2006/main" count="350" uniqueCount="161">
  <si>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</si>
  <si>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</si>
  <si>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</si>
  <si>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</si>
  <si>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</si>
  <si>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</si>
  <si>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</si>
  <si>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</si>
  <si>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</si>
  <si>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</si>
  <si>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</si>
  <si>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</si>
  <si>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</si>
  <si>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</si>
  <si>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</si>
  <si>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</si>
  <si>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</si>
  <si>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</si>
  <si>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</si>
  <si>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</si>
  <si>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</si>
  <si>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</si>
  <si>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</si>
  <si>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</si>
  <si>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</si>
  <si>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</si>
  <si>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</si>
  <si>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</si>
  <si>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</si>
  <si>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</si>
  <si>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</si>
  <si>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</si>
  <si>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</si>
  <si>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</si>
  <si>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</si>
  <si>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</si>
  <si>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</si>
  <si>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</si>
  <si>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</si>
  <si>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</si>
  <si>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</si>
  <si>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</si>
  <si>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</si>
  <si>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</si>
  <si>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</si>
  <si>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</si>
  <si>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</si>
  <si>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</si>
  <si>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</si>
  <si>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</si>
  <si>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</si>
  <si>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</si>
  <si>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</si>
  <si>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</si>
  <si>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</si>
  <si>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</si>
  <si>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</si>
  <si>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</si>
  <si>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</si>
  <si>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</si>
  <si>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</si>
  <si>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</si>
  <si>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</si>
  <si>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</si>
  <si>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</si>
  <si>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</si>
  <si>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</si>
  <si>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</si>
  <si>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</si>
  <si>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</si>
  <si>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</si>
  <si>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</si>
  <si>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</si>
  <si>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</si>
  <si>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</si>
  <si>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</si>
  <si>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</si>
  <si>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</si>
  <si>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</si>
  <si>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</si>
  <si>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</si>
  <si>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</si>
  <si>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</si>
  <si>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</si>
  <si>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</si>
  <si>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</si>
  <si>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</si>
  <si>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</si>
  <si>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</si>
  <si>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</si>
  <si>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</si>
  <si>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</si>
  <si>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</si>
  <si>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</si>
  <si>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</si>
  <si>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</si>
  <si>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</si>
  <si>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</si>
  <si>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</si>
  <si>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</si>
  <si>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</si>
  <si>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</si>
  <si>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</si>
  <si>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</si>
  <si>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</si>
  <si>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</si>
  <si>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</si>
  <si>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</si>
  <si>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</si>
  <si>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</si>
  <si>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</si>
  <si>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</si>
  <si>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</si>
  <si>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</si>
  <si>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</si>
  <si>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</si>
  <si>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</si>
  <si>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</si>
  <si>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</si>
  <si>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</si>
  <si>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</si>
  <si>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</si>
  <si>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</si>
  <si>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</si>
  <si>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LIMON TAHITI SANTANDER OCAMONTE</t>
  </si>
  <si>
    <t>Santander</t>
  </si>
  <si>
    <t>Material de propagacion: Colino/Plántula // Distancia de siembra: 6 x 6 // Densidad de siembra - Plantas/Ha.: 278 // Duracion del ciclo: 15 años // Productividad/Ha/Ciclo: 195.000 kg // Inicio de Produccion desde la siembra: año 4  // Duracion de la etapa productiva: 12 años // Productividad promedio en etapa productiva  // Cultivo asociado: Asociado con cultivos de ciclo corto en los primeros años improductivos // Productividad promedio etapa productiva: 16.250 kg // % Rendimiento 1ra. Calidad: 80 // % Rendimiento 2da. Calidad: 20 // Precio de venta ponderado por calidad: $2.326 // Valor Jornal: $65.696 // Otros: NA</t>
  </si>
  <si>
    <t>2024 Q1</t>
  </si>
  <si>
    <t>2017 Q4</t>
  </si>
  <si>
    <t>El presente documento corresponde a una actualización del documento PDF de la AgroGuía correspondiente a Limon Tahiti Santander Ocamonte publicada en la página web, y consta de las siguientes partes:</t>
  </si>
  <si>
    <t>- Flujo anualizado de los ingresos (precio y rendimiento) y los costos de producción para una hectárea de
Limon Tahiti Santander Ocamonte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</si>
  <si>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Limon Tahiti Santander Ocamonte.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</si>
  <si>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</si>
  <si>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</si>
  <si>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</si>
  <si>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</si>
  <si>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Limon Tahiti Santander Ocamonte.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</si>
  <si>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</si>
  <si>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</si>
  <si>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Limon Tahiti Santander Ocamonte, en lo que respecta a la mano de obra incluye actividades como la preparación del terreno, la siembra, el trazado y el ahoyado, entre otras, y ascienden a un total de $1,3 millones de pesos (equivalente a 20 jornales). En cuanto a los insumos, se incluyen los gastos relacionados con el material vegetal y las enmiendas, que en conjunto ascienden a  $0,6 millones.</t>
  </si>
  <si>
    <t>*** Los costos de sostenimiento del año 1 comprenden tanto los gastos relacionados con la mano de obra como aquellos asociados con los insumos necesarios desde el momento de la siembra de las plantas hasta finalizar el año 1. Para el caso de Limon Tahiti Santander Ocamonte, en lo que respecta a la mano de obra incluye actividades como la fertilización, riego, control de malezas, plagas y enfermedades, entre otras, y ascienden a un total de $1,8 millones de pesos (equivalente a 28 jornales). En cuanto a los insumos, se incluyen los fertilizantes, plaguicidas, transportes, entre otras, que en conjunto ascienden a  $4,0 millones.</t>
  </si>
  <si>
    <t>Nota 1: en caso de utilizar esta información para el desarrollo de otras publicaciones, por favor citar FINAGRO, "Agro Guía - Marcos de Referencia Agroeconómicos"</t>
  </si>
  <si>
    <t>Los costos totales del ciclo para esta actualización (2024 Q1) equivalen a $195,8 millones, en comparación con los costos del marco original que ascienden a $105,3 millones, (mes de publicación del marco: diciembre - 2017).
La rentabilidad actualizada (2024 Q1) subió frente a la rentabilidad de la primera AgroGuía, pasando del -33,3% al 131,6%. Mientras que el crecimiento de los costos fue del 186,0%, el crecimiento de los ingresos fue del 646,2%.</t>
  </si>
  <si>
    <t>En cuanto a los costos de mano de obra de la AgroGuía actualizada, se destaca la participación de cosecha y beneficio seguido de control arvenses, que representan el 55% y el 23% del costo total, respectivamente. En cuanto a los costos de insumos, se destaca la participación de transporte seguido de cosecha y beneficio, que representan el 53% y el 25% del costo total, respectivamente.</t>
  </si>
  <si>
    <t>subió</t>
  </si>
  <si>
    <t>A continuación, se presenta la desagregación de los costos de mano de obra e insumos según las diferentes actividades vinculadas a la producción de LIMON TAHITI SANTANDER OCAMONTE</t>
  </si>
  <si>
    <t>En cuanto a los costos de mano de obra, se destaca la participación de cosecha y beneficio segido por control arvenses que representan el 55% y el 23% del costo total, respectivamente. En cuanto a los costos de insumos, se destaca la participación de transporte segido por cosecha y beneficio que representan el 50% y el 24% del costo total, respectivamente.</t>
  </si>
  <si>
    <t>En cuanto a los costos de mano de obra, se destaca la participación de cosecha y beneficio segido por control arvenses que representan el 55% y el 23% del costo total, respectivamente. En cuanto a los costos de insumos, se destaca la participación de transporte segido por cosecha y beneficio que representan el 53% y el 25% del costo total, respectivamente.</t>
  </si>
  <si>
    <t>En cuanto a los costos de mano de obra, se destaca la participación de cosecha y beneficio segido por control arvenses que representan el 55% y el 23% del costo total, respectivamente.</t>
  </si>
  <si>
    <t>En cuanto a los costos de insumos, se destaca la participación de transporte segido por cosecha y beneficio que representan el 53% y el 25% del costo total, respectivamente.</t>
  </si>
  <si>
    <t>En cuanto a los costos de insumos, se destaca la participación de transporte segido por cosecha y beneficio que representan el 50% y el 24% del costo total, respectivamente.</t>
  </si>
  <si>
    <t>En cuanto a los costos de mano de obra, se destaca la participación de cosecha y beneficio segido por control arvenses que representan el 55% y el 23% del costo total, respectivamente.En cuanto a los costos de insumos, se destaca la participación de transporte segido por cosecha y beneficio que representan el 50% y el 24% del costo total, respectivamente.</t>
  </si>
  <si>
    <t>De acuerdo con el comportamiento histórico del sistema productivo, se efectuó un análisis de sensibilidad del margen de utilidad obtenido en la producción de LIMON TAHITI SANTANDER OCAMONTE, frente a diferentes escenarios de variación de precios de venta en finca y rendimientos probables (kg/ha).</t>
  </si>
  <si>
    <t>Con un precio ponderado de COP $ 2.326/kg y con un rendimiento por hectárea de 195.000 kg por ciclo; el margen de utilidad obtenido en la producción de limón es del 132%.</t>
  </si>
  <si>
    <t>El precio mínimo ponderado para cubrir los costos de producción, con un rendimiento de 195.000 kg para todo el ciclo de producción, es COP $ 1.004/kg.</t>
  </si>
  <si>
    <t>El rendimiento mínimo por ha/ciclo para cubrir los costos de producción, con un precio ponderado de COP $ 2.326, es de 84.185 kg/ha para todo el ciclo.</t>
  </si>
  <si>
    <t>El siguiente cuadro presenta diferentes escenarios de rentabilidad para el sistema productivo de LIMON TAHITI SANTANDER OCAMONTE, con respecto a diferentes niveles de productividad (kg./ha.) y precios ($/kg.).</t>
  </si>
  <si>
    <t>De acuerdo con el comportamiento histórico del sistema productivo, se efectuó un análisis de sensibilidad del margen de utilidad obtenido en la producción de LIMON TAHITI SANTANDER OCAMONTE, frente a diferentes escenarios de variación de precios de venta en finca y rendimientos probables (t/ha)</t>
  </si>
  <si>
    <t>Con un precio ponderado de COP $$ 360/kg y con un rendimiento por hectárea de 195.000 kg por ciclo; el margen de utilidad obtenido en la producción de limón es del -33%.</t>
  </si>
  <si>
    <t>El precio mínimo ponderado para cubrir los costos de producción, con un rendimiento de 195.000 kg para todo el ciclo de producción, es COP $ 540/kg.</t>
  </si>
  <si>
    <t>El rendimiento mínimo por ha/ciclo para cubrir los costos de producción, con un precio ponderado de COP $ 360, es de 292.434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</si>
</sst>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Part.'!$AQ$41:$AQ$42</c:f>
              <c:numCache>
                <c:formatCode>_(* #.##0_);_(* \(#.##0\);_(* "-"_);_(@_)</c:formatCode>
                <c:ptCount val="2"/>
                <c:pt idx="0">
                  <c:v>105276202</c:v>
                </c:pt>
                <c:pt idx="1">
                  <c:v>195847550.65263698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Part.'!$AR$41:$AR$42</c:f>
              <c:numCache>
                <c:formatCode>_(* #.##0_);_(* \(#.##0\);_(* "-"_);_(@_)</c:formatCode>
                <c:ptCount val="2"/>
                <c:pt idx="0">
                  <c:v>62040000</c:v>
                </c:pt>
                <c:pt idx="1">
                  <c:v>101882328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Part.'!$AS$41:$AS$42</c:f>
              <c:numCache>
                <c:formatCode>_(* #.##0_);_(* \(#.##0\);_(* "-"_);_(@_)</c:formatCode>
                <c:ptCount val="2"/>
                <c:pt idx="0">
                  <c:v>43236202</c:v>
                </c:pt>
                <c:pt idx="1">
                  <c:v>93965222.652636975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Tortas!$H$36:$H$37</c:f>
              <c:numCache>
                <c:formatCode>0%</c:formatCode>
                <c:ptCount val="2"/>
                <c:pt idx="0">
                  <c:v>0.58930697366912987</c:v>
                </c:pt>
                <c:pt idx="1">
                  <c:v>0.52021241859032774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Tortas!$I$36:$I$37</c:f>
              <c:numCache>
                <c:formatCode>0%</c:formatCode>
                <c:ptCount val="2"/>
                <c:pt idx="0">
                  <c:v>0.41069302633087013</c:v>
                </c:pt>
                <c:pt idx="1">
                  <c:v>0.47978758140967226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363780</c:v>
                </c:pt>
                <c:pt idx="1">
                  <c:v>1948605</c:v>
                </c:pt>
                <c:pt idx="2">
                  <c:v>23428263.185019724</c:v>
                </c:pt>
                <c:pt idx="3">
                  <c:v>14310639</c:v>
                </c:pt>
                <c:pt idx="4">
                  <c:v>638003.46761724795</c:v>
                </c:pt>
                <c:pt idx="5">
                  <c:v>3493602</c:v>
                </c:pt>
                <c:pt idx="6">
                  <c:v>0</c:v>
                </c:pt>
                <c:pt idx="7">
                  <c:v>0</c:v>
                </c:pt>
                <c:pt idx="8">
                  <c:v>49782330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23190688</c:v>
                </c:pt>
                <c:pt idx="1">
                  <c:v>2759232</c:v>
                </c:pt>
                <c:pt idx="2">
                  <c:v>56355000</c:v>
                </c:pt>
                <c:pt idx="3">
                  <c:v>9328832</c:v>
                </c:pt>
                <c:pt idx="4">
                  <c:v>1313920</c:v>
                </c:pt>
                <c:pt idx="5">
                  <c:v>0</c:v>
                </c:pt>
                <c:pt idx="6">
                  <c:v>8934656</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Part.'!$AW$41:$AW$42</c:f>
              <c:numCache>
                <c:formatCode>0%</c:formatCode>
                <c:ptCount val="2"/>
                <c:pt idx="0">
                  <c:v>0.58930697366912987</c:v>
                </c:pt>
                <c:pt idx="1">
                  <c:v>0.52021241859032774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Part.'!$AX$41:$AX$42</c:f>
              <c:numCache>
                <c:formatCode>0%</c:formatCode>
                <c:ptCount val="2"/>
                <c:pt idx="0">
                  <c:v>0.41069302633087013</c:v>
                </c:pt>
                <c:pt idx="1">
                  <c:v>0.47978758140967226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14120000</c:v>
                </c:pt>
                <c:pt idx="1">
                  <c:v>1680000</c:v>
                </c:pt>
                <c:pt idx="2">
                  <c:v>34320000</c:v>
                </c:pt>
                <c:pt idx="3">
                  <c:v>5680000</c:v>
                </c:pt>
                <c:pt idx="4">
                  <c:v>800000</c:v>
                </c:pt>
                <c:pt idx="5">
                  <c:v>0</c:v>
                </c:pt>
                <c:pt idx="6">
                  <c:v>5440000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225000</c:v>
                </c:pt>
                <c:pt idx="1">
                  <c:v>1569950</c:v>
                </c:pt>
                <c:pt idx="2">
                  <c:v>10260000</c:v>
                </c:pt>
                <c:pt idx="3">
                  <c:v>7504002</c:v>
                </c:pt>
                <c:pt idx="4">
                  <c:v>330000</c:v>
                </c:pt>
                <c:pt idx="5">
                  <c:v>1530000</c:v>
                </c:pt>
                <c:pt idx="6">
                  <c:v>0</c:v>
                </c:pt>
                <c:pt idx="7">
                  <c:v>0</c:v>
                </c:pt>
                <c:pt idx="8">
                  <c:v>21817250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23190688</c:v>
                </c:pt>
                <c:pt idx="1">
                  <c:v>2759232</c:v>
                </c:pt>
                <c:pt idx="2">
                  <c:v>56355000</c:v>
                </c:pt>
                <c:pt idx="3">
                  <c:v>9328832</c:v>
                </c:pt>
                <c:pt idx="4">
                  <c:v>1313920</c:v>
                </c:pt>
                <c:pt idx="5">
                  <c:v>0</c:v>
                </c:pt>
                <c:pt idx="6">
                  <c:v>8934656</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363780</c:v>
                </c:pt>
                <c:pt idx="1">
                  <c:v>1948605</c:v>
                </c:pt>
                <c:pt idx="2">
                  <c:v>23428263.185019724</c:v>
                </c:pt>
                <c:pt idx="3">
                  <c:v>14310639</c:v>
                </c:pt>
                <c:pt idx="4">
                  <c:v>638003.46761724795</c:v>
                </c:pt>
                <c:pt idx="5">
                  <c:v>3493602</c:v>
                </c:pt>
                <c:pt idx="6">
                  <c:v>0</c:v>
                </c:pt>
                <c:pt idx="7">
                  <c:v>0</c:v>
                </c:pt>
                <c:pt idx="8">
                  <c:v>49782330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Tortas!$B$36:$B$37</c:f>
              <c:numCache>
                <c:formatCode>_(* #.##0_);_(* \(#.##0\);_(* "-"_);_(@_)</c:formatCode>
                <c:ptCount val="2"/>
                <c:pt idx="0">
                  <c:v>105276202</c:v>
                </c:pt>
                <c:pt idx="1">
                  <c:v>195847550.65263698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Tortas!$C$36:$C$37</c:f>
              <c:numCache>
                <c:formatCode>_(* #.##0_);_(* \(#.##0\);_(* "-"_);_(@_)</c:formatCode>
                <c:ptCount val="2"/>
                <c:pt idx="0">
                  <c:v>62040000</c:v>
                </c:pt>
                <c:pt idx="1">
                  <c:v>101882328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Tortas!$D$36:$D$37</c:f>
              <c:numCache>
                <c:formatCode>_(* #.##0_);_(* \(#.##0\);_(* "-"_);_(@_)</c:formatCode>
                <c:ptCount val="2"/>
                <c:pt idx="0">
                  <c:v>43236202</c:v>
                </c:pt>
                <c:pt idx="1">
                  <c:v>93965222.652636975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1313.92</v>
      </c>
      <c r="C7" s="22">
        <v>1839.49</v>
      </c>
      <c r="D7" s="22">
        <v>2430.75</v>
      </c>
      <c r="E7" s="22">
        <v>2890.62</v>
      </c>
      <c r="F7" s="22">
        <v>3521.21</v>
      </c>
      <c r="G7" s="22">
        <v>5219.09</v>
      </c>
      <c r="H7" s="22">
        <v>6302.84</v>
      </c>
      <c r="I7" s="22">
        <v>7422.71</v>
      </c>
      <c r="J7" s="22">
        <v>8867.7099999999991</v>
      </c>
      <c r="K7" s="22">
        <v>8867.7099999999991</v>
      </c>
      <c r="L7" s="22">
        <v>8867.7099999999991</v>
      </c>
      <c r="M7" s="22">
        <v>8867.7099999999991</v>
      </c>
      <c r="N7" s="22">
        <v>8867.7099999999991</v>
      </c>
      <c r="O7" s="22">
        <v>8867.7099999999991</v>
      </c>
      <c r="P7" s="22">
        <v>8867.7099999999991</v>
      </c>
      <c r="Q7" s="22">
        <v>8867.7099999999991</v>
      </c>
      <c r="R7" s="22">
        <v>0</v>
      </c>
      <c r="S7" s="22">
        <v>0</v>
      </c>
      <c r="T7" s="22">
        <v>0</v>
      </c>
      <c r="U7" s="22">
        <v>0</v>
      </c>
      <c r="V7" s="22">
        <v>0</v>
      </c>
      <c r="W7" s="22">
        <v>0</v>
      </c>
      <c r="X7" s="22">
        <v>0</v>
      </c>
      <c r="Y7" s="22">
        <v>0</v>
      </c>
      <c r="Z7" s="22">
        <v>0</v>
      </c>
      <c r="AA7" s="22">
        <v>0</v>
      </c>
      <c r="AB7" s="22">
        <v>0</v>
      </c>
      <c r="AC7" s="22">
        <v>0</v>
      </c>
      <c r="AD7" s="22">
        <v>0</v>
      </c>
      <c r="AE7" s="22">
        <v>0</v>
      </c>
      <c r="AF7" s="22">
        <v>0</v>
      </c>
      <c r="AG7" s="22">
        <v>101882.33</v>
      </c>
      <c r="AH7" s="23">
        <v>0.52021241859032785</v>
      </c>
    </row>
    <row r="8" spans="1:34" x14ac:dyDescent="0.2">
      <c r="A8" s="5" t="s">
        <v>122</v>
      </c>
      <c r="B8" s="22">
        <v>638</v>
      </c>
      <c r="C8" s="22">
        <v>4030.23</v>
      </c>
      <c r="D8" s="22">
        <v>662.78</v>
      </c>
      <c r="E8" s="22">
        <v>930.37</v>
      </c>
      <c r="F8" s="22">
        <v>2174.6</v>
      </c>
      <c r="G8" s="22">
        <v>4917.1499999999996</v>
      </c>
      <c r="H8" s="22">
        <v>6181.85</v>
      </c>
      <c r="I8" s="22">
        <v>7154.47</v>
      </c>
      <c r="J8" s="22">
        <v>8409.4699999999993</v>
      </c>
      <c r="K8" s="22">
        <v>8409.4699999999993</v>
      </c>
      <c r="L8" s="22">
        <v>8409.4699999999993</v>
      </c>
      <c r="M8" s="22">
        <v>8409.4699999999993</v>
      </c>
      <c r="N8" s="22">
        <v>8409.4699999999993</v>
      </c>
      <c r="O8" s="22">
        <v>8409.4699999999993</v>
      </c>
      <c r="P8" s="22">
        <v>8409.4699999999993</v>
      </c>
      <c r="Q8" s="22">
        <v>8409.4699999999993</v>
      </c>
      <c r="R8" s="22">
        <v>0</v>
      </c>
      <c r="S8" s="22">
        <v>0</v>
      </c>
      <c r="T8" s="22">
        <v>0</v>
      </c>
      <c r="U8" s="22">
        <v>0</v>
      </c>
      <c r="V8" s="22">
        <v>0</v>
      </c>
      <c r="W8" s="22">
        <v>0</v>
      </c>
      <c r="X8" s="22">
        <v>0</v>
      </c>
      <c r="Y8" s="22">
        <v>0</v>
      </c>
      <c r="Z8" s="22">
        <v>0</v>
      </c>
      <c r="AA8" s="22">
        <v>0</v>
      </c>
      <c r="AB8" s="22">
        <v>0</v>
      </c>
      <c r="AC8" s="22">
        <v>0</v>
      </c>
      <c r="AD8" s="22">
        <v>0</v>
      </c>
      <c r="AE8" s="22">
        <v>0</v>
      </c>
      <c r="AF8" s="22">
        <v>0</v>
      </c>
      <c r="AG8" s="22">
        <v>93965.22</v>
      </c>
      <c r="AH8" s="23">
        <v>0.47978758140967248</v>
      </c>
    </row>
    <row r="9" spans="1:34" x14ac:dyDescent="0.2">
      <c r="A9" s="9" t="s">
        <v>121</v>
      </c>
      <c r="B9" s="22">
        <v>1951.92</v>
      </c>
      <c r="C9" s="22">
        <v>5869.72</v>
      </c>
      <c r="D9" s="22">
        <v>3093.53</v>
      </c>
      <c r="E9" s="22">
        <v>3820.99</v>
      </c>
      <c r="F9" s="22">
        <v>5695.82</v>
      </c>
      <c r="G9" s="22">
        <v>10136.23</v>
      </c>
      <c r="H9" s="22">
        <v>12484.68</v>
      </c>
      <c r="I9" s="22">
        <v>14577.18</v>
      </c>
      <c r="J9" s="22">
        <v>17277.18</v>
      </c>
      <c r="K9" s="22">
        <v>17277.18</v>
      </c>
      <c r="L9" s="22">
        <v>17277.18</v>
      </c>
      <c r="M9" s="22">
        <v>17277.18</v>
      </c>
      <c r="N9" s="22">
        <v>17277.18</v>
      </c>
      <c r="O9" s="22">
        <v>17277.18</v>
      </c>
      <c r="P9" s="22">
        <v>17277.18</v>
      </c>
      <c r="Q9" s="22">
        <v>17277.18</v>
      </c>
      <c r="R9" s="22">
        <v>0</v>
      </c>
      <c r="S9" s="22">
        <v>0</v>
      </c>
      <c r="T9" s="22">
        <v>0</v>
      </c>
      <c r="U9" s="22">
        <v>0</v>
      </c>
      <c r="V9" s="22">
        <v>0</v>
      </c>
      <c r="W9" s="22">
        <v>0</v>
      </c>
      <c r="X9" s="22">
        <v>0</v>
      </c>
      <c r="Y9" s="22">
        <v>0</v>
      </c>
      <c r="Z9" s="22">
        <v>0</v>
      </c>
      <c r="AA9" s="22">
        <v>0</v>
      </c>
      <c r="AB9" s="22">
        <v>0</v>
      </c>
      <c r="AC9" s="22">
        <v>0</v>
      </c>
      <c r="AD9" s="22">
        <v>0</v>
      </c>
      <c r="AE9" s="22">
        <v>0</v>
      </c>
      <c r="AF9" s="22">
        <v>0</v>
      </c>
      <c r="AG9" s="22">
        <v>195847.55</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0</v>
      </c>
      <c r="F11" s="24">
        <v>1200</v>
      </c>
      <c r="G11" s="24">
        <v>5900</v>
      </c>
      <c r="H11" s="24">
        <v>8900</v>
      </c>
      <c r="I11" s="24">
        <v>12000</v>
      </c>
      <c r="J11" s="24">
        <v>16000</v>
      </c>
      <c r="K11" s="24">
        <v>16000</v>
      </c>
      <c r="L11" s="24">
        <v>16000</v>
      </c>
      <c r="M11" s="24">
        <v>16000</v>
      </c>
      <c r="N11" s="24">
        <v>16000</v>
      </c>
      <c r="O11" s="24">
        <v>16000</v>
      </c>
      <c r="P11" s="24">
        <v>16000</v>
      </c>
      <c r="Q11" s="24">
        <v>16000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156000</v>
      </c>
      <c r="AH11" s="27"/>
    </row>
    <row r="12" spans="1:34" x14ac:dyDescent="0.2">
      <c r="A12" s="5" t="s">
        <v>20</v>
      </c>
      <c r="B12" s="24"/>
      <c r="C12" s="24">
        <v>0</v>
      </c>
      <c r="D12" s="24">
        <v>0</v>
      </c>
      <c r="E12" s="24">
        <v>0</v>
      </c>
      <c r="F12" s="24">
        <v>300</v>
      </c>
      <c r="G12" s="24">
        <v>1475</v>
      </c>
      <c r="H12" s="24">
        <v>2225</v>
      </c>
      <c r="I12" s="24">
        <v>3000</v>
      </c>
      <c r="J12" s="24">
        <v>4000</v>
      </c>
      <c r="K12" s="24">
        <v>4000</v>
      </c>
      <c r="L12" s="24">
        <v>4000</v>
      </c>
      <c r="M12" s="24">
        <v>4000</v>
      </c>
      <c r="N12" s="24">
        <v>4000</v>
      </c>
      <c r="O12" s="24">
        <v>4000</v>
      </c>
      <c r="P12" s="24">
        <v>4000</v>
      </c>
      <c r="Q12" s="24">
        <v>4000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39000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0</v>
      </c>
      <c r="F15" s="162">
        <v>2585</v>
      </c>
      <c r="G15" s="162">
        <v>2585</v>
      </c>
      <c r="H15" s="162">
        <v>2585</v>
      </c>
      <c r="I15" s="162">
        <v>2585</v>
      </c>
      <c r="J15" s="162">
        <v>2585</v>
      </c>
      <c r="K15" s="162">
        <v>2585</v>
      </c>
      <c r="L15" s="162">
        <v>2585</v>
      </c>
      <c r="M15" s="162">
        <v>2585</v>
      </c>
      <c r="N15" s="162">
        <v>2585</v>
      </c>
      <c r="O15" s="162">
        <v>2585</v>
      </c>
      <c r="P15" s="162">
        <v>2585</v>
      </c>
      <c r="Q15" s="162">
        <v>2585</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2585</v>
      </c>
      <c r="AH15" s="27"/>
    </row>
    <row r="16" spans="1:34" x14ac:dyDescent="0.2">
      <c r="A16" s="5" t="s">
        <v>16</v>
      </c>
      <c r="B16" s="162">
        <v>0</v>
      </c>
      <c r="C16" s="162">
        <v>0</v>
      </c>
      <c r="D16" s="162">
        <v>0</v>
      </c>
      <c r="E16" s="162">
        <v>0</v>
      </c>
      <c r="F16" s="162">
        <v>1292</v>
      </c>
      <c r="G16" s="162">
        <v>1292</v>
      </c>
      <c r="H16" s="162">
        <v>1292</v>
      </c>
      <c r="I16" s="162">
        <v>1292</v>
      </c>
      <c r="J16" s="162">
        <v>1292</v>
      </c>
      <c r="K16" s="162">
        <v>1292</v>
      </c>
      <c r="L16" s="162">
        <v>1292</v>
      </c>
      <c r="M16" s="162">
        <v>1292</v>
      </c>
      <c r="N16" s="162">
        <v>1292</v>
      </c>
      <c r="O16" s="162">
        <v>1292</v>
      </c>
      <c r="P16" s="162">
        <v>1292</v>
      </c>
      <c r="Q16" s="162">
        <v>1292</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1292</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0</v>
      </c>
      <c r="F19" s="22">
        <v>3489.6</v>
      </c>
      <c r="G19" s="22">
        <v>17157.2</v>
      </c>
      <c r="H19" s="22">
        <v>25881.200000000001</v>
      </c>
      <c r="I19" s="22">
        <v>34896</v>
      </c>
      <c r="J19" s="22">
        <v>46528</v>
      </c>
      <c r="K19" s="22">
        <v>46528</v>
      </c>
      <c r="L19" s="22">
        <v>46528</v>
      </c>
      <c r="M19" s="22">
        <v>46528</v>
      </c>
      <c r="N19" s="22">
        <v>46528</v>
      </c>
      <c r="O19" s="22">
        <v>46528</v>
      </c>
      <c r="P19" s="22">
        <v>46528</v>
      </c>
      <c r="Q19" s="22">
        <v>46528</v>
      </c>
      <c r="R19" s="22">
        <v>0</v>
      </c>
      <c r="S19" s="22">
        <v>0</v>
      </c>
      <c r="T19" s="22">
        <v>0</v>
      </c>
      <c r="U19" s="22">
        <v>0</v>
      </c>
      <c r="V19" s="22">
        <v>0</v>
      </c>
      <c r="W19" s="22">
        <v>0</v>
      </c>
      <c r="X19" s="22">
        <v>0</v>
      </c>
      <c r="Y19" s="22">
        <v>0</v>
      </c>
      <c r="Z19" s="22">
        <v>0</v>
      </c>
      <c r="AA19" s="22">
        <v>0</v>
      </c>
      <c r="AB19" s="22">
        <v>0</v>
      </c>
      <c r="AC19" s="22">
        <v>0</v>
      </c>
      <c r="AD19" s="22">
        <v>0</v>
      </c>
      <c r="AE19" s="22">
        <v>0</v>
      </c>
      <c r="AF19" s="22">
        <v>0</v>
      </c>
      <c r="AG19" s="22">
        <v>453648</v>
      </c>
      <c r="AH19" s="27"/>
    </row>
    <row r="20" spans="1:34" x14ac:dyDescent="0.2">
      <c r="A20" s="3" t="s">
        <v>12</v>
      </c>
      <c r="B20" s="25">
        <v>-1951.92</v>
      </c>
      <c r="C20" s="25">
        <v>-5869.72</v>
      </c>
      <c r="D20" s="25">
        <v>-3093.53</v>
      </c>
      <c r="E20" s="25">
        <v>-3820.99</v>
      </c>
      <c r="F20" s="25">
        <v>-2206.2199999999998</v>
      </c>
      <c r="G20" s="25">
        <v>7020.97</v>
      </c>
      <c r="H20" s="25">
        <v>13396.52</v>
      </c>
      <c r="I20" s="25">
        <v>20318.82</v>
      </c>
      <c r="J20" s="25">
        <v>29250.82</v>
      </c>
      <c r="K20" s="25">
        <v>29250.82</v>
      </c>
      <c r="L20" s="25">
        <v>29250.82</v>
      </c>
      <c r="M20" s="25">
        <v>29250.82</v>
      </c>
      <c r="N20" s="25">
        <v>29250.82</v>
      </c>
      <c r="O20" s="25">
        <v>29250.82</v>
      </c>
      <c r="P20" s="25">
        <v>29250.82</v>
      </c>
      <c r="Q20" s="25">
        <v>29250.82</v>
      </c>
      <c r="R20" s="25">
        <v>0</v>
      </c>
      <c r="S20" s="25">
        <v>0</v>
      </c>
      <c r="T20" s="25">
        <v>0</v>
      </c>
      <c r="U20" s="25">
        <v>0</v>
      </c>
      <c r="V20" s="25">
        <v>0</v>
      </c>
      <c r="W20" s="25">
        <v>0</v>
      </c>
      <c r="X20" s="25">
        <v>0</v>
      </c>
      <c r="Y20" s="25">
        <v>0</v>
      </c>
      <c r="Z20" s="25">
        <v>0</v>
      </c>
      <c r="AA20" s="25">
        <v>0</v>
      </c>
      <c r="AB20" s="25">
        <v>0</v>
      </c>
      <c r="AC20" s="25">
        <v>0</v>
      </c>
      <c r="AD20" s="25">
        <v>0</v>
      </c>
      <c r="AE20" s="25">
        <v>0</v>
      </c>
      <c r="AF20" s="25">
        <v>0</v>
      </c>
      <c r="AG20" s="25">
        <v>257800.45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1920</v>
      </c>
      <c r="D121" s="70">
        <v>1480</v>
      </c>
      <c r="E121" s="70">
        <v>1760</v>
      </c>
      <c r="F121" s="70">
        <v>2144</v>
      </c>
      <c r="G121" s="70">
        <v>3178</v>
      </c>
      <c r="H121" s="70">
        <v>3838</v>
      </c>
      <c r="I121" s="70">
        <v>4520</v>
      </c>
      <c r="J121" s="70">
        <v>5400</v>
      </c>
      <c r="K121" s="70">
        <v>5400</v>
      </c>
      <c r="L121" s="70">
        <v>5400</v>
      </c>
      <c r="M121" s="70">
        <v>5400</v>
      </c>
      <c r="N121" s="70">
        <v>5400</v>
      </c>
      <c r="O121" s="70">
        <v>5400</v>
      </c>
      <c r="P121" s="70">
        <v>5400</v>
      </c>
      <c r="Q121" s="70">
        <v>5400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62040</v>
      </c>
      <c r="AH121" s="71">
        <v>0.58930697366912976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2149.04</v>
      </c>
      <c r="D122" s="70">
        <v>362.87</v>
      </c>
      <c r="E122" s="70">
        <v>515.20000000000005</v>
      </c>
      <c r="F122" s="70">
        <v>1076.7</v>
      </c>
      <c r="G122" s="70">
        <v>2279.5500000000002</v>
      </c>
      <c r="H122" s="70">
        <v>2861.66</v>
      </c>
      <c r="I122" s="70">
        <v>3287.91</v>
      </c>
      <c r="J122" s="70">
        <v>3837.91</v>
      </c>
      <c r="K122" s="70">
        <v>3837.91</v>
      </c>
      <c r="L122" s="70">
        <v>3837.91</v>
      </c>
      <c r="M122" s="70">
        <v>3837.91</v>
      </c>
      <c r="N122" s="70">
        <v>3837.91</v>
      </c>
      <c r="O122" s="70">
        <v>3837.91</v>
      </c>
      <c r="P122" s="70">
        <v>3837.91</v>
      </c>
      <c r="Q122" s="70">
        <v>3837.91</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43236.2</v>
      </c>
      <c r="AH122" s="71">
        <v>0.41069302633087007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4069.04</v>
      </c>
      <c r="D123" s="70">
        <v>1842.87</v>
      </c>
      <c r="E123" s="70">
        <v>2275.1999999999998</v>
      </c>
      <c r="F123" s="70">
        <v>3220.7</v>
      </c>
      <c r="G123" s="70">
        <v>5457.55</v>
      </c>
      <c r="H123" s="70">
        <v>6699.66</v>
      </c>
      <c r="I123" s="70">
        <v>7807.91</v>
      </c>
      <c r="J123" s="70">
        <v>9237.91</v>
      </c>
      <c r="K123" s="70">
        <v>9237.91</v>
      </c>
      <c r="L123" s="70">
        <v>9237.91</v>
      </c>
      <c r="M123" s="70">
        <v>9237.91</v>
      </c>
      <c r="N123" s="70">
        <v>9237.91</v>
      </c>
      <c r="O123" s="70">
        <v>9237.91</v>
      </c>
      <c r="P123" s="70">
        <v>9237.91</v>
      </c>
      <c r="Q123" s="70">
        <v>9237.91</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105276.2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0</v>
      </c>
      <c r="F125" s="73">
        <v>1200</v>
      </c>
      <c r="G125" s="73">
        <v>5900</v>
      </c>
      <c r="H125" s="73">
        <v>8900</v>
      </c>
      <c r="I125" s="73">
        <v>12000</v>
      </c>
      <c r="J125" s="73">
        <v>16000</v>
      </c>
      <c r="K125" s="73">
        <v>16000</v>
      </c>
      <c r="L125" s="73">
        <v>16000</v>
      </c>
      <c r="M125" s="73">
        <v>16000</v>
      </c>
      <c r="N125" s="73">
        <v>16000</v>
      </c>
      <c r="O125" s="73">
        <v>16000</v>
      </c>
      <c r="P125" s="73">
        <v>16000</v>
      </c>
      <c r="Q125" s="73">
        <v>16000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156000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300</v>
      </c>
      <c r="G126" s="73">
        <v>1475</v>
      </c>
      <c r="H126" s="73">
        <v>2225</v>
      </c>
      <c r="I126" s="73">
        <v>3000</v>
      </c>
      <c r="J126" s="73">
        <v>4000</v>
      </c>
      <c r="K126" s="73">
        <v>4000</v>
      </c>
      <c r="L126" s="73">
        <v>4000</v>
      </c>
      <c r="M126" s="73">
        <v>4000</v>
      </c>
      <c r="N126" s="73">
        <v>4000</v>
      </c>
      <c r="O126" s="73">
        <v>4000</v>
      </c>
      <c r="P126" s="73">
        <v>4000</v>
      </c>
      <c r="Q126" s="73">
        <v>4000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39000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0.4</v>
      </c>
      <c r="D129" s="74">
        <v>0.4</v>
      </c>
      <c r="E129" s="74">
        <v>0.4</v>
      </c>
      <c r="F129" s="74">
        <v>0.4</v>
      </c>
      <c r="G129" s="74">
        <v>0.4</v>
      </c>
      <c r="H129" s="74">
        <v>0.4</v>
      </c>
      <c r="I129" s="74">
        <v>0.4</v>
      </c>
      <c r="J129" s="74">
        <v>0.4</v>
      </c>
      <c r="K129" s="74">
        <v>0.4</v>
      </c>
      <c r="L129" s="74">
        <v>0.4</v>
      </c>
      <c r="M129" s="74">
        <v>0.4</v>
      </c>
      <c r="N129" s="74">
        <v>0.4</v>
      </c>
      <c r="O129" s="74">
        <v>0.4</v>
      </c>
      <c r="P129" s="74">
        <v>0.4</v>
      </c>
      <c r="Q129" s="74">
        <v>0.4</v>
      </c>
      <c r="R129" s="74">
        <v>0.4</v>
      </c>
      <c r="S129" s="74">
        <v>0.4</v>
      </c>
      <c r="T129" s="74">
        <v>0.4</v>
      </c>
      <c r="U129" s="74">
        <v>0.4</v>
      </c>
      <c r="V129" s="74">
        <v>0.4</v>
      </c>
      <c r="W129" s="74">
        <v>0.4</v>
      </c>
      <c r="X129" s="74">
        <v>0.4</v>
      </c>
      <c r="Y129" s="74">
        <v>0.4</v>
      </c>
      <c r="Z129" s="74">
        <v>0.4</v>
      </c>
      <c r="AA129" s="74">
        <v>0.4</v>
      </c>
      <c r="AB129" s="74">
        <v>0.4</v>
      </c>
      <c r="AC129" s="74">
        <v>0.4</v>
      </c>
      <c r="AD129" s="74">
        <v>0.4</v>
      </c>
      <c r="AE129" s="74">
        <v>0.4</v>
      </c>
      <c r="AF129" s="74">
        <v>0.4</v>
      </c>
      <c r="AG129" s="74">
        <v>0.4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0.2</v>
      </c>
      <c r="D130" s="74">
        <v>0.2</v>
      </c>
      <c r="E130" s="74">
        <v>0.2</v>
      </c>
      <c r="F130" s="74">
        <v>0.2</v>
      </c>
      <c r="G130" s="74">
        <v>0.2</v>
      </c>
      <c r="H130" s="74">
        <v>0.2</v>
      </c>
      <c r="I130" s="74">
        <v>0.2</v>
      </c>
      <c r="J130" s="74">
        <v>0.2</v>
      </c>
      <c r="K130" s="74">
        <v>0.2</v>
      </c>
      <c r="L130" s="74">
        <v>0.2</v>
      </c>
      <c r="M130" s="74">
        <v>0.2</v>
      </c>
      <c r="N130" s="74">
        <v>0.2</v>
      </c>
      <c r="O130" s="74">
        <v>0.2</v>
      </c>
      <c r="P130" s="74">
        <v>0.2</v>
      </c>
      <c r="Q130" s="74">
        <v>0.2</v>
      </c>
      <c r="R130" s="74">
        <v>0.2</v>
      </c>
      <c r="S130" s="74">
        <v>0.2</v>
      </c>
      <c r="T130" s="74">
        <v>0.2</v>
      </c>
      <c r="U130" s="74">
        <v>0.2</v>
      </c>
      <c r="V130" s="74">
        <v>0.2</v>
      </c>
      <c r="W130" s="74">
        <v>0.2</v>
      </c>
      <c r="X130" s="74">
        <v>0.2</v>
      </c>
      <c r="Y130" s="74">
        <v>0.2</v>
      </c>
      <c r="Z130" s="74">
        <v>0.2</v>
      </c>
      <c r="AA130" s="74">
        <v>0.2</v>
      </c>
      <c r="AB130" s="74">
        <v>0.2</v>
      </c>
      <c r="AC130" s="74">
        <v>0.2</v>
      </c>
      <c r="AD130" s="74">
        <v>0.2</v>
      </c>
      <c r="AE130" s="74">
        <v>0.2</v>
      </c>
      <c r="AF130" s="74">
        <v>0.2</v>
      </c>
      <c r="AG130" s="74">
        <v>0.2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0</v>
      </c>
      <c r="F133" s="70">
        <v>540</v>
      </c>
      <c r="G133" s="70">
        <v>2655</v>
      </c>
      <c r="H133" s="70">
        <v>4005</v>
      </c>
      <c r="I133" s="70">
        <v>5400</v>
      </c>
      <c r="J133" s="70">
        <v>7200</v>
      </c>
      <c r="K133" s="70">
        <v>7200</v>
      </c>
      <c r="L133" s="70">
        <v>7200</v>
      </c>
      <c r="M133" s="70">
        <v>7200</v>
      </c>
      <c r="N133" s="70">
        <v>7200</v>
      </c>
      <c r="O133" s="70">
        <v>7200</v>
      </c>
      <c r="P133" s="70">
        <v>7200</v>
      </c>
      <c r="Q133" s="70">
        <v>7200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70200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-4069.04</v>
      </c>
      <c r="D134" s="70">
        <v>-1842.87</v>
      </c>
      <c r="E134" s="70">
        <v>-2275.1999999999998</v>
      </c>
      <c r="F134" s="70">
        <v>-2680.7</v>
      </c>
      <c r="G134" s="70">
        <v>-2802.55</v>
      </c>
      <c r="H134" s="70">
        <v>-2694.66</v>
      </c>
      <c r="I134" s="70">
        <v>-2407.91</v>
      </c>
      <c r="J134" s="70">
        <v>-2037.91</v>
      </c>
      <c r="K134" s="70">
        <v>-2037.91</v>
      </c>
      <c r="L134" s="70">
        <v>-2037.91</v>
      </c>
      <c r="M134" s="70">
        <v>-2037.91</v>
      </c>
      <c r="N134" s="70">
        <v>-2037.91</v>
      </c>
      <c r="O134" s="70">
        <v>-2037.91</v>
      </c>
      <c r="P134" s="70">
        <v>-2037.91</v>
      </c>
      <c r="Q134" s="70">
        <v>-2037.91</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-35076.199999999997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14120000</v>
      </c>
      <c r="AY8" s="21" t="s">
        <v>4</v>
      </c>
      <c r="AZ8" s="89">
        <v>225000</v>
      </c>
    </row>
    <row r="9" spans="2:59" ht="14.45" customHeight="1" x14ac:dyDescent="0.2">
      <c r="B9" s="133"/>
      <c r="C9" s="133"/>
      <c r="D9" s="133"/>
      <c r="E9" s="133"/>
      <c r="F9" s="133"/>
      <c r="G9" s="133"/>
      <c r="H9" s="133"/>
      <c r="I9" s="133"/>
      <c r="J9" s="37"/>
      <c r="AP9" s="21" t="s">
        <v>8</v>
      </c>
      <c r="AQ9" s="89">
        <v>1680000</v>
      </c>
      <c r="AY9" s="21" t="s">
        <v>8</v>
      </c>
      <c r="AZ9" s="89">
        <v>1569950</v>
      </c>
    </row>
    <row r="10" spans="2:59" ht="14.45" customHeight="1" x14ac:dyDescent="0.2">
      <c r="B10" s="133"/>
      <c r="C10" s="133"/>
      <c r="D10" s="133"/>
      <c r="E10" s="133"/>
      <c r="F10" s="133"/>
      <c r="G10" s="133"/>
      <c r="H10" s="133"/>
      <c r="I10" s="133"/>
      <c r="J10" s="37"/>
      <c r="AP10" s="21" t="s">
        <v>9</v>
      </c>
      <c r="AQ10" s="89">
        <v>34320000</v>
      </c>
      <c r="AY10" s="21" t="s">
        <v>9</v>
      </c>
      <c r="AZ10" s="89">
        <v>10260000</v>
      </c>
    </row>
    <row r="11" spans="2:59" ht="14.45" customHeight="1" x14ac:dyDescent="0.2">
      <c r="B11" s="76" t="s">
        <v>114</v>
      </c>
      <c r="C11" s="76"/>
      <c r="D11" s="76"/>
      <c r="E11" s="76"/>
      <c r="F11" s="76"/>
      <c r="G11" s="76"/>
      <c r="H11" s="76"/>
      <c r="I11" s="76"/>
      <c r="AP11" s="21" t="s">
        <v>7</v>
      </c>
      <c r="AQ11" s="89">
        <v>5680000</v>
      </c>
      <c r="AY11" s="21" t="s">
        <v>7</v>
      </c>
      <c r="AZ11" s="89">
        <v>7504002</v>
      </c>
    </row>
    <row r="12" spans="2:59" ht="14.45" customHeight="1" x14ac:dyDescent="0.2">
      <c r="B12" s="76"/>
      <c r="C12" s="76"/>
      <c r="D12" s="76"/>
      <c r="E12" s="76"/>
      <c r="F12" s="76"/>
      <c r="G12" s="76"/>
      <c r="H12" s="76"/>
      <c r="I12" s="76"/>
      <c r="AP12" s="21" t="s">
        <v>3</v>
      </c>
      <c r="AQ12" s="89">
        <v>800000</v>
      </c>
      <c r="AY12" s="21" t="s">
        <v>3</v>
      </c>
      <c r="AZ12" s="89">
        <v>330000</v>
      </c>
    </row>
    <row r="13" spans="2:59" ht="14.45" customHeight="1" x14ac:dyDescent="0.2">
      <c r="B13" s="76"/>
      <c r="C13" s="76"/>
      <c r="D13" s="76"/>
      <c r="E13" s="76"/>
      <c r="F13" s="76"/>
      <c r="G13" s="76"/>
      <c r="H13" s="76"/>
      <c r="I13" s="76"/>
      <c r="AP13" s="21" t="s">
        <v>6</v>
      </c>
      <c r="AQ13" s="89">
        <v>0</v>
      </c>
      <c r="AY13" s="21" t="s">
        <v>6</v>
      </c>
      <c r="AZ13" s="89">
        <v>1530000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5440000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21817250</v>
      </c>
    </row>
    <row r="19" spans="42:59" x14ac:dyDescent="0.2">
      <c r="AP19" s="21" t="s">
        <v>76</v>
      </c>
      <c r="AQ19" s="89">
        <v>0</v>
      </c>
      <c r="AY19" s="21" t="s">
        <v>76</v>
      </c>
      <c r="AZ19" s="89">
        <v>0</v>
      </c>
    </row>
    <row r="20" spans="42:59" ht="15" x14ac:dyDescent="0.25">
      <c r="AP20" s="77" t="s">
        <v>77</v>
      </c>
      <c r="AQ20" s="90">
        <v>62040000</v>
      </c>
      <c r="AY20" s="77" t="s">
        <v>77</v>
      </c>
      <c r="AZ20" s="90">
        <v>43236202</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23190688</v>
      </c>
      <c r="AY27" s="21" t="s">
        <v>4</v>
      </c>
      <c r="AZ27" s="89">
        <v>363780</v>
      </c>
    </row>
    <row r="28" spans="42:59" x14ac:dyDescent="0.2">
      <c r="AP28" s="21" t="s">
        <v>8</v>
      </c>
      <c r="AQ28" s="89">
        <v>2759232</v>
      </c>
      <c r="AY28" s="21" t="s">
        <v>8</v>
      </c>
      <c r="AZ28" s="89">
        <v>1948605</v>
      </c>
    </row>
    <row r="29" spans="42:59" ht="14.45" customHeight="1" x14ac:dyDescent="0.2">
      <c r="AP29" s="21" t="s">
        <v>9</v>
      </c>
      <c r="AQ29" s="89">
        <v>56355000</v>
      </c>
      <c r="AY29" s="21" t="s">
        <v>9</v>
      </c>
      <c r="AZ29" s="89">
        <v>23428263.185019724</v>
      </c>
    </row>
    <row r="30" spans="42:59" x14ac:dyDescent="0.2">
      <c r="AP30" s="21" t="s">
        <v>7</v>
      </c>
      <c r="AQ30" s="89">
        <v>9328832</v>
      </c>
      <c r="AY30" s="21" t="s">
        <v>7</v>
      </c>
      <c r="AZ30" s="89">
        <v>14310639</v>
      </c>
    </row>
    <row r="31" spans="42:59" x14ac:dyDescent="0.2">
      <c r="AP31" s="21" t="s">
        <v>3</v>
      </c>
      <c r="AQ31" s="89">
        <v>1313920</v>
      </c>
      <c r="AY31" s="21" t="s">
        <v>3</v>
      </c>
      <c r="AZ31" s="89">
        <v>638003.46761724795</v>
      </c>
    </row>
    <row r="32" spans="42:59" ht="14.45" customHeight="1" x14ac:dyDescent="0.2">
      <c r="AP32" s="21" t="s">
        <v>6</v>
      </c>
      <c r="AQ32" s="89">
        <v>0</v>
      </c>
      <c r="AY32" s="21" t="s">
        <v>6</v>
      </c>
      <c r="AZ32" s="89">
        <v>3493602</v>
      </c>
    </row>
    <row r="33" spans="2:56" ht="14.45" customHeight="1" x14ac:dyDescent="0.2">
      <c r="AP33" s="21" t="s">
        <v>5</v>
      </c>
      <c r="AQ33" s="89">
        <v>8934656</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49782330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101882328</v>
      </c>
      <c r="AY37" s="77" t="s">
        <v>77</v>
      </c>
      <c r="AZ37" s="90">
        <v>93965222.652636975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105276202</v>
      </c>
      <c r="AR41" s="110">
        <v>62040000</v>
      </c>
      <c r="AS41" s="110">
        <v>43236202</v>
      </c>
      <c r="AV41" s="21" t="s">
        <v>128</v>
      </c>
      <c r="AW41" s="91">
        <v>0.58930697366912987</v>
      </c>
      <c r="AX41" s="91">
        <v>0.41069302633087013</v>
      </c>
    </row>
    <row r="42" spans="2:56" ht="15" x14ac:dyDescent="0.2">
      <c r="B42" s="38"/>
      <c r="C42" s="38"/>
      <c r="D42" s="38"/>
      <c r="E42" s="38"/>
      <c r="F42" s="38"/>
      <c r="G42" s="38"/>
      <c r="H42" s="38"/>
      <c r="I42" s="38"/>
      <c r="AP42" s="21" t="s">
        <v>127</v>
      </c>
      <c r="AQ42" s="110">
        <v>195847550.65263698</v>
      </c>
      <c r="AR42" s="110">
        <v>101882328</v>
      </c>
      <c r="AS42" s="110">
        <v>93965222.652636975</v>
      </c>
      <c r="AV42" s="21" t="s">
        <v>127</v>
      </c>
      <c r="AW42" s="91">
        <v>0.52021241859032774</v>
      </c>
      <c r="AX42" s="91">
        <v>0.47978758140967226</v>
      </c>
    </row>
    <row r="43" spans="2:56" x14ac:dyDescent="0.2">
      <c r="BD43" s="92">
        <v>56379133591582.188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1.3163322696658704</v>
      </c>
    </row>
    <row r="54" spans="2:55" x14ac:dyDescent="0.2">
      <c r="BA54" s="21" t="s">
        <v>88</v>
      </c>
      <c r="BC54" s="94">
        <v>-0.33318261867354632</v>
      </c>
    </row>
    <row r="55" spans="2:55" ht="15" thickBot="1" x14ac:dyDescent="0.25">
      <c r="BA55" s="21" t="s">
        <v>89</v>
      </c>
      <c r="BC55" s="94" t="s">
        <v>127</v>
      </c>
    </row>
    <row r="56" spans="2:55" ht="16.5" thickTop="1" thickBot="1" x14ac:dyDescent="0.3">
      <c r="BA56" s="95" t="s">
        <v>82</v>
      </c>
      <c r="BB56" s="95"/>
      <c r="BC56" s="93">
        <v>105276202</v>
      </c>
    </row>
    <row r="57" spans="2:55" ht="16.5" thickTop="1" thickBot="1" x14ac:dyDescent="0.3">
      <c r="BA57" s="96" t="s">
        <v>83</v>
      </c>
      <c r="BB57" s="96"/>
      <c r="BC57" s="97">
        <v>43072</v>
      </c>
    </row>
    <row r="58" spans="2:55" ht="16.5" thickTop="1" thickBot="1" x14ac:dyDescent="0.3">
      <c r="BA58" s="96" t="s">
        <v>84</v>
      </c>
      <c r="BB58" s="96"/>
      <c r="BC58" s="98">
        <v>1.8603212020570135</v>
      </c>
    </row>
    <row r="59" spans="2:55" ht="16.5" thickTop="1" thickBot="1" x14ac:dyDescent="0.3">
      <c r="BA59" s="95" t="s">
        <v>85</v>
      </c>
      <c r="BB59" s="95" t="s">
        <v>65</v>
      </c>
      <c r="BC59" s="93">
        <v>70200</v>
      </c>
    </row>
    <row r="60" spans="2:55" ht="16.5" thickTop="1" thickBot="1" x14ac:dyDescent="0.3">
      <c r="I60" s="62" t="s">
        <v>113</v>
      </c>
      <c r="BA60" s="96" t="s">
        <v>86</v>
      </c>
      <c r="BB60" s="96"/>
      <c r="BC60" s="98">
        <v>6.4622222222222225</v>
      </c>
    </row>
    <row r="61" spans="2:55" ht="16.5" thickTop="1" thickBot="1" x14ac:dyDescent="0.3">
      <c r="BA61" s="95" t="s">
        <v>85</v>
      </c>
      <c r="BB61" s="95" t="s">
        <v>65</v>
      </c>
      <c r="BC61" s="93">
        <v>453648</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14120000</v>
      </c>
      <c r="J5" t="s">
        <v>4</v>
      </c>
      <c r="K5" s="1">
        <v>225000</v>
      </c>
      <c r="S5" s="136"/>
      <c r="T5" s="136"/>
      <c r="U5" s="136"/>
      <c r="V5" s="136"/>
      <c r="W5" s="136"/>
      <c r="X5" s="136"/>
      <c r="Y5" s="136"/>
      <c r="Z5" s="136"/>
    </row>
    <row r="6" spans="1:27" x14ac:dyDescent="0.25">
      <c r="A6" t="s">
        <v>8</v>
      </c>
      <c r="B6" s="1">
        <v>1680000</v>
      </c>
      <c r="J6" t="s">
        <v>8</v>
      </c>
      <c r="K6" s="1">
        <v>1569950</v>
      </c>
      <c r="S6" s="136"/>
      <c r="T6" s="136"/>
      <c r="U6" s="136"/>
      <c r="V6" s="136"/>
      <c r="W6" s="136"/>
      <c r="X6" s="136"/>
      <c r="Y6" s="136"/>
      <c r="Z6" s="136"/>
      <c r="AA6" s="18"/>
    </row>
    <row r="7" spans="1:27" x14ac:dyDescent="0.25">
      <c r="A7" t="s">
        <v>9</v>
      </c>
      <c r="B7" s="1">
        <v>34320000</v>
      </c>
      <c r="J7" t="s">
        <v>9</v>
      </c>
      <c r="K7" s="1">
        <v>10260000</v>
      </c>
      <c r="S7" s="136"/>
      <c r="T7" s="136"/>
      <c r="U7" s="136"/>
      <c r="V7" s="136"/>
      <c r="W7" s="136"/>
      <c r="X7" s="136"/>
      <c r="Y7" s="136"/>
      <c r="Z7" s="136"/>
      <c r="AA7" s="18"/>
    </row>
    <row r="8" spans="1:27" x14ac:dyDescent="0.25">
      <c r="A8" t="s">
        <v>7</v>
      </c>
      <c r="B8" s="1">
        <v>5680000</v>
      </c>
      <c r="J8" t="s">
        <v>7</v>
      </c>
      <c r="K8" s="1">
        <v>7504002</v>
      </c>
      <c r="S8" s="136"/>
      <c r="T8" s="136"/>
      <c r="U8" s="136"/>
      <c r="V8" s="136"/>
      <c r="W8" s="136"/>
      <c r="X8" s="136"/>
      <c r="Y8" s="136"/>
      <c r="Z8" s="136"/>
    </row>
    <row r="9" spans="1:27" x14ac:dyDescent="0.25">
      <c r="A9" t="s">
        <v>3</v>
      </c>
      <c r="B9" s="1">
        <v>800000</v>
      </c>
      <c r="J9" t="s">
        <v>3</v>
      </c>
      <c r="K9" s="1">
        <v>330000</v>
      </c>
      <c r="S9" s="136"/>
      <c r="T9" s="136"/>
      <c r="U9" s="136"/>
      <c r="V9" s="136"/>
      <c r="W9" s="136"/>
      <c r="X9" s="136"/>
      <c r="Y9" s="136"/>
      <c r="Z9" s="136"/>
    </row>
    <row r="10" spans="1:27" x14ac:dyDescent="0.25">
      <c r="A10" t="s">
        <v>6</v>
      </c>
      <c r="B10" s="1">
        <v>0</v>
      </c>
      <c r="J10" t="s">
        <v>6</v>
      </c>
      <c r="K10" s="1">
        <v>1530000</v>
      </c>
      <c r="S10" s="136"/>
      <c r="T10" s="136"/>
      <c r="U10" s="136"/>
      <c r="V10" s="136"/>
      <c r="W10" s="136"/>
      <c r="X10" s="136"/>
      <c r="Y10" s="136"/>
      <c r="Z10" s="136"/>
    </row>
    <row r="11" spans="1:27" x14ac:dyDescent="0.25">
      <c r="A11" t="s">
        <v>5</v>
      </c>
      <c r="B11" s="1">
        <v>5440000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21817250</v>
      </c>
    </row>
    <row r="14" spans="1:27" x14ac:dyDescent="0.25">
      <c r="A14" t="s">
        <v>76</v>
      </c>
      <c r="B14" s="1">
        <v>0</v>
      </c>
      <c r="J14" t="s">
        <v>76</v>
      </c>
      <c r="K14" s="1">
        <v>0</v>
      </c>
    </row>
    <row r="15" spans="1:27" x14ac:dyDescent="0.25">
      <c r="A15" s="12" t="s">
        <v>77</v>
      </c>
      <c r="B15" s="13">
        <v>62040000</v>
      </c>
      <c r="J15" s="12" t="s">
        <v>77</v>
      </c>
      <c r="K15" s="13">
        <v>43236202</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23190688</v>
      </c>
      <c r="J22" t="s">
        <v>4</v>
      </c>
      <c r="K22" s="1">
        <v>363780</v>
      </c>
      <c r="S22" s="136"/>
      <c r="T22" s="136"/>
      <c r="U22" s="136"/>
      <c r="V22" s="136"/>
      <c r="W22" s="136"/>
      <c r="X22" s="136"/>
      <c r="Y22" s="136"/>
      <c r="Z22" s="136"/>
    </row>
    <row r="23" spans="1:26" x14ac:dyDescent="0.25">
      <c r="A23" t="s">
        <v>8</v>
      </c>
      <c r="B23" s="1">
        <v>2759232</v>
      </c>
      <c r="J23" t="s">
        <v>8</v>
      </c>
      <c r="K23" s="1">
        <v>1948605</v>
      </c>
      <c r="S23" s="136"/>
      <c r="T23" s="136"/>
      <c r="U23" s="136"/>
      <c r="V23" s="136"/>
      <c r="W23" s="136"/>
      <c r="X23" s="136"/>
      <c r="Y23" s="136"/>
      <c r="Z23" s="136"/>
    </row>
    <row r="24" spans="1:26" ht="14.45" customHeight="1" x14ac:dyDescent="0.25">
      <c r="A24" t="s">
        <v>9</v>
      </c>
      <c r="B24" s="1">
        <v>56355000</v>
      </c>
      <c r="J24" t="s">
        <v>9</v>
      </c>
      <c r="K24" s="1">
        <v>23428263.185019724</v>
      </c>
      <c r="S24" s="136"/>
      <c r="T24" s="136"/>
      <c r="U24" s="136"/>
      <c r="V24" s="136"/>
      <c r="W24" s="136"/>
      <c r="X24" s="136"/>
      <c r="Y24" s="136"/>
      <c r="Z24" s="136"/>
    </row>
    <row r="25" spans="1:26" x14ac:dyDescent="0.25">
      <c r="A25" t="s">
        <v>7</v>
      </c>
      <c r="B25" s="1">
        <v>9328832</v>
      </c>
      <c r="J25" t="s">
        <v>7</v>
      </c>
      <c r="K25" s="1">
        <v>14310639</v>
      </c>
      <c r="S25" s="136"/>
      <c r="T25" s="136"/>
      <c r="U25" s="136"/>
      <c r="V25" s="136"/>
      <c r="W25" s="136"/>
      <c r="X25" s="136"/>
      <c r="Y25" s="136"/>
      <c r="Z25" s="136"/>
    </row>
    <row r="26" spans="1:26" ht="14.45" customHeight="1" x14ac:dyDescent="0.25">
      <c r="A26" t="s">
        <v>3</v>
      </c>
      <c r="B26" s="1">
        <v>1313920</v>
      </c>
      <c r="J26" t="s">
        <v>3</v>
      </c>
      <c r="K26" s="1">
        <v>638003.46761724795</v>
      </c>
      <c r="S26" s="136"/>
      <c r="T26" s="136"/>
      <c r="U26" s="136"/>
      <c r="V26" s="136"/>
      <c r="W26" s="136"/>
      <c r="X26" s="136"/>
      <c r="Y26" s="136"/>
      <c r="Z26" s="136"/>
    </row>
    <row r="27" spans="1:26" x14ac:dyDescent="0.25">
      <c r="A27" t="s">
        <v>6</v>
      </c>
      <c r="B27" s="1">
        <v>0</v>
      </c>
      <c r="J27" t="s">
        <v>6</v>
      </c>
      <c r="K27" s="1">
        <v>3493602</v>
      </c>
      <c r="S27" s="136"/>
      <c r="T27" s="136"/>
      <c r="U27" s="136"/>
      <c r="V27" s="136"/>
      <c r="W27" s="136"/>
      <c r="X27" s="136"/>
      <c r="Y27" s="136"/>
      <c r="Z27" s="136"/>
    </row>
    <row r="28" spans="1:26" x14ac:dyDescent="0.25">
      <c r="A28" t="s">
        <v>5</v>
      </c>
      <c r="B28" s="1">
        <v>8934656</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49782330</v>
      </c>
    </row>
    <row r="31" spans="1:26" x14ac:dyDescent="0.25">
      <c r="A31" t="s">
        <v>76</v>
      </c>
      <c r="B31" s="1">
        <v>0</v>
      </c>
      <c r="J31" t="s">
        <v>76</v>
      </c>
      <c r="K31" s="1">
        <v>0</v>
      </c>
    </row>
    <row r="32" spans="1:26" x14ac:dyDescent="0.25">
      <c r="A32" s="12" t="s">
        <v>77</v>
      </c>
      <c r="B32" s="13">
        <v>101882328</v>
      </c>
      <c r="J32" s="12" t="s">
        <v>77</v>
      </c>
      <c r="K32" s="13">
        <v>93965222.652636975</v>
      </c>
    </row>
    <row r="35" spans="1:15" x14ac:dyDescent="0.25">
      <c r="B35" t="s">
        <v>79</v>
      </c>
      <c r="C35" t="s">
        <v>80</v>
      </c>
      <c r="D35" t="s">
        <v>24</v>
      </c>
      <c r="H35" t="s">
        <v>80</v>
      </c>
      <c r="I35" t="s">
        <v>24</v>
      </c>
    </row>
    <row r="36" spans="1:15" x14ac:dyDescent="0.25">
      <c r="A36" t="s">
        <v>128</v>
      </c>
      <c r="B36" s="14">
        <v>105276202</v>
      </c>
      <c r="C36" s="14">
        <v>62040000</v>
      </c>
      <c r="D36" s="14">
        <v>43236202</v>
      </c>
      <c r="G36" t="s">
        <v>128</v>
      </c>
      <c r="H36" s="15">
        <v>0.58930697366912987</v>
      </c>
      <c r="I36" s="15">
        <v>0.41069302633087013</v>
      </c>
    </row>
    <row r="37" spans="1:15" x14ac:dyDescent="0.25">
      <c r="A37" t="s">
        <v>127</v>
      </c>
      <c r="B37" s="14">
        <v>195847550.65263698</v>
      </c>
      <c r="C37" s="14">
        <v>101882328</v>
      </c>
      <c r="D37" s="14">
        <v>93965222.652636975</v>
      </c>
      <c r="G37" t="s">
        <v>127</v>
      </c>
      <c r="H37" s="15">
        <v>0.52021241859032774</v>
      </c>
      <c r="I37" s="15">
        <v>0.47978758140967226</v>
      </c>
    </row>
    <row r="38" spans="1:15" x14ac:dyDescent="0.25">
      <c r="O38" s="17">
        <v>56379133591582.188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1004.35</v>
      </c>
      <c r="J11" s="19"/>
      <c r="K11" s="19"/>
    </row>
    <row r="12" spans="2:57" ht="14.45" customHeight="1" thickBot="1" x14ac:dyDescent="0.25">
      <c r="B12" s="19"/>
      <c r="C12" s="19"/>
      <c r="D12" s="19"/>
      <c r="E12" s="19"/>
      <c r="F12" s="19"/>
      <c r="G12" s="44" t="s">
        <v>93</v>
      </c>
      <c r="H12" s="45" t="s">
        <v>94</v>
      </c>
      <c r="I12" s="46">
        <v>1951920</v>
      </c>
      <c r="J12" s="19"/>
      <c r="K12" s="19"/>
    </row>
    <row r="13" spans="2:57" ht="14.45" customHeight="1" thickBot="1" x14ac:dyDescent="0.25">
      <c r="B13" s="19"/>
      <c r="C13" s="19"/>
      <c r="D13" s="19"/>
      <c r="E13" s="19"/>
      <c r="F13" s="19"/>
      <c r="G13" s="44" t="s">
        <v>95</v>
      </c>
      <c r="H13" s="45" t="s">
        <v>94</v>
      </c>
      <c r="I13" s="46">
        <v>23639471</v>
      </c>
      <c r="J13" s="19"/>
      <c r="K13" s="19"/>
    </row>
    <row r="14" spans="2:57" ht="14.45" customHeight="1" thickBot="1" x14ac:dyDescent="0.25">
      <c r="B14" s="19"/>
      <c r="C14" s="19"/>
      <c r="D14" s="19"/>
      <c r="E14" s="19"/>
      <c r="F14" s="19"/>
      <c r="G14" s="44" t="s">
        <v>96</v>
      </c>
      <c r="H14" s="45" t="s">
        <v>97</v>
      </c>
      <c r="I14" s="47">
        <v>195</v>
      </c>
      <c r="J14" s="19"/>
      <c r="K14" s="19"/>
    </row>
    <row r="15" spans="2:57" ht="14.45" customHeight="1" thickBot="1" x14ac:dyDescent="0.25">
      <c r="B15" s="19"/>
      <c r="C15" s="19"/>
      <c r="D15" s="19"/>
      <c r="E15" s="19"/>
      <c r="F15" s="19"/>
      <c r="G15" s="44" t="s">
        <v>98</v>
      </c>
      <c r="H15" s="45" t="s">
        <v>67</v>
      </c>
      <c r="I15" s="48">
        <v>131.63322696658705</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1004.35</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84184.813445667125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2.3264</v>
      </c>
      <c r="AT30" s="101">
        <v>195000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453648</v>
      </c>
      <c r="AV39" s="103">
        <v>2.33</v>
      </c>
      <c r="AW39" s="104">
        <v>6.4622222222222225</v>
      </c>
    </row>
    <row r="40" spans="2:49" ht="14.45" customHeight="1" x14ac:dyDescent="0.2">
      <c r="B40" s="19"/>
      <c r="C40" s="49"/>
      <c r="D40" s="53" t="s">
        <v>109</v>
      </c>
      <c r="E40" s="163">
        <v>1744.8000000000002</v>
      </c>
      <c r="F40" s="163">
        <v>1861.1200000000001</v>
      </c>
      <c r="G40" s="163">
        <v>1977.44</v>
      </c>
      <c r="H40" s="163">
        <v>2093.7600000000002</v>
      </c>
      <c r="I40" s="163">
        <v>2210.08</v>
      </c>
      <c r="J40" s="164">
        <v>2326.4</v>
      </c>
      <c r="K40" s="163">
        <v>2442.7199999999998</v>
      </c>
      <c r="L40" s="163">
        <v>2559.04</v>
      </c>
      <c r="M40" s="163">
        <v>2675.36</v>
      </c>
      <c r="N40" s="163">
        <v>2791.68</v>
      </c>
      <c r="O40" s="163">
        <v>2908</v>
      </c>
      <c r="AT40" s="21" t="s">
        <v>62</v>
      </c>
      <c r="AU40" s="102">
        <v>195847.55</v>
      </c>
      <c r="AV40" s="103">
        <v>1</v>
      </c>
      <c r="AW40" s="104">
        <v>1.8603212311994544</v>
      </c>
    </row>
    <row r="41" spans="2:49" x14ac:dyDescent="0.2">
      <c r="B41" s="19"/>
      <c r="C41" s="54">
        <v>-0.2</v>
      </c>
      <c r="D41" s="55">
        <v>113373</v>
      </c>
      <c r="E41" s="56">
        <v>9.9369521177339049E-3</v>
      </c>
      <c r="F41" s="56">
        <v>7.181589261037552E-2</v>
      </c>
      <c r="G41" s="56">
        <v>0.12641495775094164</v>
      </c>
      <c r="H41" s="56">
        <v>0.17494746009811155</v>
      </c>
      <c r="I41" s="56">
        <v>0.2183712779876846</v>
      </c>
      <c r="J41" s="56">
        <v>0.25745271408830039</v>
      </c>
      <c r="K41" s="56">
        <v>0.29281210865552421</v>
      </c>
      <c r="L41" s="56">
        <v>0.3249570128075458</v>
      </c>
      <c r="M41" s="56">
        <v>0.35430670790286994</v>
      </c>
      <c r="N41" s="56">
        <v>0.38121059507358362</v>
      </c>
      <c r="O41" s="56">
        <v>0.40596217127064033</v>
      </c>
      <c r="AT41" s="21" t="s">
        <v>61</v>
      </c>
      <c r="AU41" s="102">
        <v>257800.45</v>
      </c>
      <c r="AV41" s="103"/>
      <c r="AW41" s="104">
        <v>1.3163322696658704</v>
      </c>
    </row>
    <row r="42" spans="2:49" x14ac:dyDescent="0.2">
      <c r="B42" s="19"/>
      <c r="C42" s="54">
        <v>-0.15</v>
      </c>
      <c r="D42" s="55">
        <v>141716.25</v>
      </c>
      <c r="E42" s="56">
        <v>0.2079495616941871</v>
      </c>
      <c r="F42" s="56">
        <v>0.25745271408830039</v>
      </c>
      <c r="G42" s="56">
        <v>0.30113196620075333</v>
      </c>
      <c r="H42" s="56">
        <v>0.33995796807848933</v>
      </c>
      <c r="I42" s="56">
        <v>0.37469702239014768</v>
      </c>
      <c r="J42" s="56">
        <v>0.40596217127064033</v>
      </c>
      <c r="K42" s="56">
        <v>0.4342496869244194</v>
      </c>
      <c r="L42" s="56">
        <v>0.4599656102460366</v>
      </c>
      <c r="M42" s="56">
        <v>0.4834453663222959</v>
      </c>
      <c r="N42" s="56">
        <v>0.50496847605886686</v>
      </c>
      <c r="O42" s="56">
        <v>0.52476973701651219</v>
      </c>
    </row>
    <row r="43" spans="2:49" x14ac:dyDescent="0.2">
      <c r="B43" s="19"/>
      <c r="C43" s="54">
        <v>-0.1</v>
      </c>
      <c r="D43" s="55">
        <v>166725</v>
      </c>
      <c r="E43" s="56">
        <v>0.32675712744005908</v>
      </c>
      <c r="F43" s="56">
        <v>0.36883480697505538</v>
      </c>
      <c r="G43" s="56">
        <v>0.40596217127064033</v>
      </c>
      <c r="H43" s="56">
        <v>0.43896427286671585</v>
      </c>
      <c r="I43" s="56">
        <v>0.4684924690316255</v>
      </c>
      <c r="J43" s="56">
        <v>0.49506784558004424</v>
      </c>
      <c r="K43" s="56">
        <v>0.51911223388575645</v>
      </c>
      <c r="L43" s="56">
        <v>0.54097076870913119</v>
      </c>
      <c r="M43" s="56">
        <v>0.56092856137395153</v>
      </c>
      <c r="N43" s="56">
        <v>0.57922320465003685</v>
      </c>
      <c r="O43" s="56">
        <v>0.59605427646403542</v>
      </c>
      <c r="AU43" s="21">
        <v>134082</v>
      </c>
    </row>
    <row r="44" spans="2:49" x14ac:dyDescent="0.2">
      <c r="B44" s="19"/>
      <c r="C44" s="54">
        <v>-0.05</v>
      </c>
      <c r="D44" s="55">
        <v>185250</v>
      </c>
      <c r="E44" s="56">
        <v>0.39408141469605312</v>
      </c>
      <c r="F44" s="56">
        <v>0.43195132627754984</v>
      </c>
      <c r="G44" s="56">
        <v>0.46536595414357629</v>
      </c>
      <c r="H44" s="56">
        <v>0.4950678455800443</v>
      </c>
      <c r="I44" s="56">
        <v>0.52164322212846304</v>
      </c>
      <c r="J44" s="56">
        <v>0.54556106102203983</v>
      </c>
      <c r="K44" s="56">
        <v>0.56720101049718075</v>
      </c>
      <c r="L44" s="56">
        <v>0.58687369183821803</v>
      </c>
      <c r="M44" s="56">
        <v>0.60483570523655639</v>
      </c>
      <c r="N44" s="56">
        <v>0.62130088418503315</v>
      </c>
      <c r="O44" s="56">
        <v>0.63644884881763186</v>
      </c>
      <c r="AU44" s="21">
        <v>298984.408</v>
      </c>
    </row>
    <row r="45" spans="2:49" x14ac:dyDescent="0.2">
      <c r="B45" s="19"/>
      <c r="C45" s="51" t="s">
        <v>107</v>
      </c>
      <c r="D45" s="57">
        <v>195000</v>
      </c>
      <c r="E45" s="56">
        <v>0.42437734396125049</v>
      </c>
      <c r="F45" s="56">
        <v>0.46035375996367234</v>
      </c>
      <c r="G45" s="56">
        <v>0.49209765643639747</v>
      </c>
      <c r="H45" s="56">
        <v>0.52031445330104209</v>
      </c>
      <c r="I45" s="56">
        <v>0.54556106102203983</v>
      </c>
      <c r="J45" s="56">
        <v>0.56828300797093789</v>
      </c>
      <c r="K45" s="56">
        <v>0.58884095997232178</v>
      </c>
      <c r="L45" s="56">
        <v>0.60753000724630712</v>
      </c>
      <c r="M45" s="56">
        <v>0.62459391997472857</v>
      </c>
      <c r="N45" s="56">
        <v>0.64023583997578148</v>
      </c>
      <c r="O45" s="56">
        <v>0.65462640637675029</v>
      </c>
    </row>
    <row r="46" spans="2:49" ht="14.45" customHeight="1" x14ac:dyDescent="0.2">
      <c r="B46" s="19"/>
      <c r="C46" s="54">
        <v>0.05</v>
      </c>
      <c r="D46" s="55">
        <v>204750</v>
      </c>
      <c r="E46" s="56">
        <v>0.4517879466297624</v>
      </c>
      <c r="F46" s="56">
        <v>0.48605119996540219</v>
      </c>
      <c r="G46" s="56">
        <v>0.51628348232037857</v>
      </c>
      <c r="H46" s="56">
        <v>0.54315662219146865</v>
      </c>
      <c r="I46" s="56">
        <v>0.56720101049718075</v>
      </c>
      <c r="J46" s="56">
        <v>0.58884095997232178</v>
      </c>
      <c r="K46" s="56">
        <v>0.60841996187840164</v>
      </c>
      <c r="L46" s="56">
        <v>0.62621905452029247</v>
      </c>
      <c r="M46" s="56">
        <v>0.64247039997593192</v>
      </c>
      <c r="N46" s="56">
        <v>0.65736746664360146</v>
      </c>
      <c r="O46" s="56">
        <v>0.67107276797785742</v>
      </c>
    </row>
    <row r="47" spans="2:49" x14ac:dyDescent="0.2">
      <c r="B47" s="19"/>
      <c r="C47" s="54">
        <v>0.1</v>
      </c>
      <c r="D47" s="55">
        <v>225225</v>
      </c>
      <c r="E47" s="56">
        <v>0.50162540602705674</v>
      </c>
      <c r="F47" s="56">
        <v>0.53277381815036562</v>
      </c>
      <c r="G47" s="56">
        <v>0.56025771120034418</v>
      </c>
      <c r="H47" s="56">
        <v>0.58468783835588056</v>
      </c>
      <c r="I47" s="56">
        <v>0.6065463731792553</v>
      </c>
      <c r="J47" s="56">
        <v>0.62621905452029247</v>
      </c>
      <c r="K47" s="56">
        <v>0.64401814716218331</v>
      </c>
      <c r="L47" s="56">
        <v>0.66019914047299322</v>
      </c>
      <c r="M47" s="56">
        <v>0.67497309088721091</v>
      </c>
      <c r="N47" s="56">
        <v>0.68851587876691045</v>
      </c>
      <c r="O47" s="56">
        <v>0.70097524361623398</v>
      </c>
    </row>
    <row r="48" spans="2:49" x14ac:dyDescent="0.2">
      <c r="B48" s="19"/>
      <c r="C48" s="54">
        <v>0.15</v>
      </c>
      <c r="D48" s="55">
        <v>259008.75</v>
      </c>
      <c r="E48" s="56">
        <v>0.56663078784961451</v>
      </c>
      <c r="F48" s="56">
        <v>0.59371636360901359</v>
      </c>
      <c r="G48" s="56">
        <v>0.61761540104377755</v>
      </c>
      <c r="H48" s="56">
        <v>0.63885898987467882</v>
      </c>
      <c r="I48" s="56">
        <v>0.65786641146022196</v>
      </c>
      <c r="J48" s="56">
        <v>0.67497309088721091</v>
      </c>
      <c r="K48" s="56">
        <v>0.69045056274972472</v>
      </c>
      <c r="L48" s="56">
        <v>0.70452099171564619</v>
      </c>
      <c r="M48" s="56">
        <v>0.71736790511931381</v>
      </c>
      <c r="N48" s="56">
        <v>0.72914424240600917</v>
      </c>
      <c r="O48" s="56">
        <v>0.7399784727097688</v>
      </c>
    </row>
    <row r="49" spans="2:45" ht="15" thickBot="1" x14ac:dyDescent="0.25">
      <c r="B49" s="19"/>
      <c r="C49" s="54">
        <v>0.2</v>
      </c>
      <c r="D49" s="58">
        <v>310810.5</v>
      </c>
      <c r="E49" s="56">
        <v>0.63885898987467882</v>
      </c>
      <c r="F49" s="56">
        <v>0.66143030300751138</v>
      </c>
      <c r="G49" s="56">
        <v>0.68134616753648125</v>
      </c>
      <c r="H49" s="56">
        <v>0.6990491582288989</v>
      </c>
      <c r="I49" s="56">
        <v>0.7148886762168517</v>
      </c>
      <c r="J49" s="56">
        <v>0.72914424240600917</v>
      </c>
      <c r="K49" s="56">
        <v>0.7420421356247705</v>
      </c>
      <c r="L49" s="56">
        <v>0.75376749309637181</v>
      </c>
      <c r="M49" s="56">
        <v>0.76447325426609491</v>
      </c>
      <c r="N49" s="56">
        <v>0.77428686867167418</v>
      </c>
      <c r="O49" s="56">
        <v>0.78331539392480731</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195000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539.88</v>
      </c>
      <c r="BA66" s="21" t="s">
        <v>65</v>
      </c>
    </row>
    <row r="67" spans="2:55" x14ac:dyDescent="0.2">
      <c r="B67" s="19"/>
      <c r="C67" s="19"/>
      <c r="D67" s="19"/>
      <c r="E67" s="19"/>
      <c r="F67" s="19"/>
      <c r="G67" s="19"/>
      <c r="H67" s="19"/>
      <c r="I67" s="19"/>
      <c r="J67" s="19"/>
      <c r="K67" s="19"/>
      <c r="AS67" s="21" t="s">
        <v>11</v>
      </c>
      <c r="AT67" s="102">
        <v>70200</v>
      </c>
      <c r="AU67" s="103">
        <v>0.36</v>
      </c>
      <c r="AV67" s="104">
        <v>1</v>
      </c>
      <c r="AX67" s="21" t="s">
        <v>64</v>
      </c>
      <c r="AZ67" s="73">
        <v>292433.88888888888</v>
      </c>
      <c r="BA67" s="21" t="s">
        <v>63</v>
      </c>
    </row>
    <row r="68" spans="2:55" x14ac:dyDescent="0.2">
      <c r="B68" s="19"/>
      <c r="C68" s="19"/>
      <c r="D68" s="19"/>
      <c r="E68" s="19"/>
      <c r="F68" s="19"/>
      <c r="G68" s="19"/>
      <c r="H68" s="19"/>
      <c r="I68" s="19"/>
      <c r="J68" s="19"/>
      <c r="K68" s="19"/>
      <c r="AS68" s="21" t="s">
        <v>62</v>
      </c>
      <c r="AT68" s="102">
        <v>105276.2</v>
      </c>
      <c r="AU68" s="103">
        <v>0.54</v>
      </c>
      <c r="AV68" s="104">
        <v>1.4996609686609685</v>
      </c>
    </row>
    <row r="69" spans="2:55" x14ac:dyDescent="0.2">
      <c r="B69" s="19"/>
      <c r="C69" s="19"/>
      <c r="D69" s="19"/>
      <c r="E69" s="19"/>
      <c r="F69" s="19"/>
      <c r="G69" s="19"/>
      <c r="H69" s="19"/>
      <c r="I69" s="19"/>
      <c r="J69" s="19"/>
      <c r="K69" s="19"/>
      <c r="AS69" s="21" t="s">
        <v>61</v>
      </c>
      <c r="AT69" s="102">
        <v>-35076.199999999997</v>
      </c>
      <c r="AU69" s="103"/>
      <c r="AV69" s="104">
        <v>-0.33318261867354632</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0.36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0.27</v>
      </c>
      <c r="AU86" s="107">
        <v>0.28799999999999998</v>
      </c>
      <c r="AV86" s="107">
        <v>0.30599999999999999</v>
      </c>
      <c r="AW86" s="107">
        <v>0.32400000000000001</v>
      </c>
      <c r="AX86" s="107">
        <v>0.34199999999999997</v>
      </c>
      <c r="AY86" s="108">
        <v>0.36</v>
      </c>
      <c r="AZ86" s="107">
        <v>0.378</v>
      </c>
      <c r="BA86" s="107">
        <v>0.39599999999999996</v>
      </c>
      <c r="BB86" s="107">
        <v>0.41399999999999998</v>
      </c>
      <c r="BC86" s="107">
        <v>0.432</v>
      </c>
      <c r="BD86" s="107">
        <v>0.44999999999999996</v>
      </c>
    </row>
    <row r="87" spans="2:56" x14ac:dyDescent="0.2">
      <c r="B87" s="19"/>
      <c r="C87" s="19"/>
      <c r="D87" s="19"/>
      <c r="E87" s="19"/>
      <c r="F87" s="19"/>
      <c r="G87" s="19"/>
      <c r="H87" s="19"/>
      <c r="I87" s="19"/>
      <c r="J87" s="19"/>
      <c r="K87" s="19"/>
      <c r="AR87" s="21">
        <v>-0.2</v>
      </c>
      <c r="AS87" s="107">
        <v>113373</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141716.25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166725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185250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195000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204750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225225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259008.75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310810.5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2024-05-16T19:47:54Z</dcterms:modified>
</cp:coreProperties>
</file>