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4174FC2-2B53-4E55-88C1-22F2227680C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<sst xmlns="http://schemas.openxmlformats.org/spreadsheetml/2006/main" count="350" uniqueCount="161">
  <si>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</si>
  <si>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</si>
  <si>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</si>
  <si>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</si>
  <si>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</si>
  <si>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</si>
  <si>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</si>
  <si>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</si>
  <si>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</si>
  <si>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</si>
  <si>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</si>
  <si>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</si>
  <si>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</si>
  <si>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</si>
  <si>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</si>
  <si>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</si>
  <si>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</si>
  <si>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</si>
  <si>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</si>
  <si>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</si>
  <si>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</si>
  <si>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</si>
  <si>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</si>
  <si>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</si>
  <si>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</si>
  <si>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</si>
  <si>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</si>
  <si>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</si>
  <si>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</si>
  <si>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</si>
  <si>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</si>
  <si>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</si>
  <si>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</si>
  <si>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</si>
  <si>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</si>
  <si>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</si>
  <si>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</si>
  <si>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</si>
  <si>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</si>
  <si>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</si>
  <si>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</si>
  <si>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</si>
  <si>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</si>
  <si>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</si>
  <si>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</si>
  <si>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</si>
  <si>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</si>
  <si>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</si>
  <si>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</si>
  <si>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</si>
  <si>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</si>
  <si>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</si>
  <si>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</si>
  <si>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</si>
  <si>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</si>
  <si>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</si>
  <si>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</si>
  <si>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</si>
  <si>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</si>
  <si>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</si>
  <si>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</si>
  <si>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</si>
  <si>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</si>
  <si>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</si>
  <si>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</si>
  <si>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</si>
  <si>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</si>
  <si>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</si>
  <si>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</si>
  <si>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</si>
  <si>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</si>
  <si>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</si>
  <si>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</si>
  <si>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</si>
  <si>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</si>
  <si>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</si>
  <si>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</si>
  <si>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</si>
  <si>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</si>
  <si>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</si>
  <si>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</si>
  <si>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</si>
  <si>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</si>
  <si>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</si>
  <si>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</si>
  <si>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</si>
  <si>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</si>
  <si>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</si>
  <si>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</si>
  <si>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</si>
  <si>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</si>
  <si>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</si>
  <si>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</si>
  <si>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</si>
  <si>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</si>
  <si>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</si>
  <si>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</si>
  <si>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</si>
  <si>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</si>
  <si>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</si>
  <si>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</si>
  <si>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</si>
  <si>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</si>
  <si>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</si>
  <si>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</si>
  <si>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</si>
  <si>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</si>
  <si>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</si>
  <si>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</si>
  <si>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</si>
  <si>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</si>
  <si>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</si>
  <si>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</si>
  <si>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</si>
  <si>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</si>
  <si>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</si>
  <si>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</si>
  <si>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</si>
  <si>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</si>
  <si>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</si>
  <si>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</si>
  <si>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</si>
  <si>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</si>
  <si>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</si>
  <si>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GRANADILLA COMUN HUILA LA PLATA</t>
  </si>
  <si>
    <t>Huila</t>
  </si>
  <si>
    <t>Material de propagacion: Colino/Plántula // Distancia de siembra: 5 x 5 // Densidad de siembra - Plantas/Ha.: 400 // Duracion del ciclo: 9 años // Productividad/Ha/Ciclo: 284.310 kg // Inicio de Produccion desde la siembra: año 1  // Duracion de la etapa productiva: 9 años // Productividad promedio en etapa productiva  // Cultivo asociado: NA // Productividad promedio etapa productiva: 31.590 kg // % Rendimiento 1ra. Calidad: 80 // % Rendimiento 2da. Calidad: 20 // Precio de venta ponderado por calidad: $5.148 // Valor Jornal: $57.105 // Otros: NA</t>
  </si>
  <si>
    <t>2024 Q1</t>
  </si>
  <si>
    <t>2017 Q4</t>
  </si>
  <si>
    <t>El presente documento corresponde a una actualización del documento PDF de la AgroGuía correspondiente a Granadilla Comun Huila La Plata publicada en la página web, y consta de las siguientes partes:</t>
  </si>
  <si>
    <t>- Flujo anualizado de los ingresos (precio y rendimiento) y los costos de producción para una hectárea de
Granadilla Comun Huila La Plata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</si>
  <si>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Granadilla Comun Huila La Plata.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</si>
  <si>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</si>
  <si>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</si>
  <si>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</si>
  <si>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</si>
  <si>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Granadilla Comun Huila La Plata.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</si>
  <si>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</si>
  <si>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</si>
  <si>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Granadilla Comun Huila La Plata, en lo que respecta a la mano de obra incluye actividades como la preparación del terreno, la siembra, el trazado y el ahoyado, entre otras, y ascienden a un total de $1,5 millones de pesos (equivalente a 26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</si>
  <si>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Granadilla Comun Huila La Plata, en lo que respecta a la mano de obra incluye actividades como la fertilización, riego, control de malezas, plagas y enfermedades, entre otras, y ascienden a un total de $9,7 millones de pesos (equivalente a 169 jornales). En cuanto a los insumos, se incluyen los fertilizantes, plaguicidas, transportes, entre otras, que en conjunto ascienden a  $33,5 millones.</t>
  </si>
  <si>
    <t>Nota 1: en caso de utilizar esta información para el desarrollo de otras publicaciones, por favor citar FINAGRO, "Agro Guía - Marcos de Referencia Agroeconómicos"</t>
  </si>
  <si>
    <t>Los costos totales del ciclo para esta actualización (2024 Q1) equivalen a $492,1 millones, en comparación con los costos del marco original que ascienden a $251,7 millones, (mes de publicación del marco: noviembre - 2017).
La rentabilidad actualizada (2024 Q1) subió frente a la rentabilidad de la primera AgroGuía, pasando del 67,9% al 197,4%. Mientras que el crecimiento de los costos fue del 195,5%, el crecimiento de los ingresos fue del 346,3%.</t>
  </si>
  <si>
    <t>En cuanto a los costos de mano de obra de la AgroGuía actualizada, se destaca la participación de cosecha y beneficio seguido de podas, que representan el 35% y el 17% del costo total, respectivamente. En cuanto a los costos de insumos, se destaca la participación de cosecha y beneficio seguido de fertilización, que representan el 46% y el 19% del costo total, respectivamente.</t>
  </si>
  <si>
    <t>subió</t>
  </si>
  <si>
    <t>A continuación, se presenta la desagregación de los costos de mano de obra e insumos según las diferentes actividades vinculadas a la producción de GRANADILLA COMUN HUILA LA PLATA</t>
  </si>
  <si>
    <t>En cuanto a los costos de mano de obra, se destaca la participación de cosecha y beneficio segido por podas que representan el 35% y el 17% del costo total, respectivamente. En cuanto a los costos de insumos, se destaca la participación de cosecha y beneficio segido por fertilización que representan el 43% y el 21% del costo total, respectivamente.</t>
  </si>
  <si>
    <t>En cuanto a los costos de mano de obra, se destaca la participación de cosecha y beneficio segido por podas que representan el 35% y el 17% del costo total, respectivamente. En cuanto a los costos de insumos, se destaca la participación de cosecha y beneficio segido por fertilización que representan el 46% y el 19% del costo total, respectivamente.</t>
  </si>
  <si>
    <t>En cuanto a los costos de mano de obra, se destaca la participación de cosecha y beneficio segido por podas que representan el 35% y el 17% del costo total, respectivamente.</t>
  </si>
  <si>
    <t>En cuanto a los costos de insumos, se destaca la participación de cosecha y beneficio segido por fertilización que representan el 46% y el 19% del costo total, respectivamente.</t>
  </si>
  <si>
    <t>En cuanto a los costos de insumos, se destaca la participación de cosecha y beneficio segido por fertilización que representan el 43% y el 21% del costo total, respectivamente.</t>
  </si>
  <si>
    <t>En cuanto a los costos de mano de obra, se destaca la participación de cosecha y beneficio segido por podas que representan el 35% y el 17% del costo total, respectivamente.En cuanto a los costos de insumos, se destaca la participación de cosecha y beneficio segido por fertilización que representan el 43% y el 21% del costo total, respectivamente.</t>
  </si>
  <si>
    <t>De acuerdo con el comportamiento histórico del sistema productivo, se efectuó un análisis de sensibilidad del margen de utilidad obtenido en la producción de GRANADILLA COMUN HUILA LA PLATA, frente a diferentes escenarios de variación de precios de venta en finca y rendimientos probables (kg/ha).</t>
  </si>
  <si>
    <t>Con un precio ponderado de COP $ 5.148/kg y con un rendimiento por hectárea de 284.310 kg por ciclo; el margen de utilidad obtenido en la producción de granadilla, pasionaria, percha amarilla es del 197%.</t>
  </si>
  <si>
    <t>El precio mínimo ponderado para cubrir los costos de producción, con un rendimiento de 284.310 kg para todo el ciclo de producción, es COP $ 1.731/kg.</t>
  </si>
  <si>
    <t>El rendimiento mínimo por ha/ciclo para cubrir los costos de producción, con un precio ponderado de COP $ 5.148, es de 95.602 kg/ha para todo el ciclo.</t>
  </si>
  <si>
    <t>El siguiente cuadro presenta diferentes escenarios de rentabilidad para el sistema productivo de GRANADILLA COMUN HUILA LA PLATA, con respecto a diferentes niveles de productividad (kg./ha.) y precios ($/kg.).</t>
  </si>
  <si>
    <t>De acuerdo con el comportamiento histórico del sistema productivo, se efectuó un análisis de sensibilidad del margen de utilidad obtenido en la producción de GRANADILLA COMUN HUILA LA PLATA, frente a diferentes escenarios de variación de precios de venta en finca y rendimientos probables (t/ha)</t>
  </si>
  <si>
    <t>Con un precio ponderado de COP $$ 1.486/kg y con un rendimiento por hectárea de 284.310 kg por ciclo; el margen de utilidad obtenido en la producción de granadilla, pasionaria, percha amarilla es del 68%.</t>
  </si>
  <si>
    <t>El precio mínimo ponderado para cubrir los costos de producción, con un rendimiento de 284.310 kg para todo el ciclo de producción, es COP $ 885/kg.</t>
  </si>
  <si>
    <t>El rendimiento mínimo por ha/ciclo para cubrir los costos de producción, con un precio ponderado de COP $ 1.486, es de 169.324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</si>
</sst>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251695000</c:v>
                </c:pt>
                <c:pt idx="1">
                  <c:v>492128667.92853451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83930000</c:v>
                </c:pt>
                <c:pt idx="1">
                  <c:v>136937781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167765000</c:v>
                </c:pt>
                <c:pt idx="1">
                  <c:v>355190886.92853451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0.33345914698345219</c:v>
                </c:pt>
                <c:pt idx="1">
                  <c:v>0.2782560535975232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0.66654085301654775</c:v>
                </c:pt>
                <c:pt idx="1">
                  <c:v>0.72174394640247674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4"/>
              <c:delete val="1"/>
              <c:extLst>
                <c:ext xmlns:c15="http://schemas.microsoft.com/office/drawing/2012/chart" uri="{CE6537A1-D6FC-4f65-9D91-7224C49458BB}"/>
                <c:ext xmlns:c16="http://schemas.microsoft.com/office/drawing/2014/chart" uri="{C3380CC4-5D6E-409C-BE32-E72D297353CC}">
                  <c16:uniqueId val="{00000009-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31407389</c:v>
                </c:pt>
                <c:pt idx="2">
                  <c:v>164799335.50936258</c:v>
                </c:pt>
                <c:pt idx="3">
                  <c:v>68957657</c:v>
                </c:pt>
                <c:pt idx="4">
                  <c:v>620224.41917196522</c:v>
                </c:pt>
                <c:pt idx="5">
                  <c:v>6873300</c:v>
                </c:pt>
                <c:pt idx="6">
                  <c:v>0</c:v>
                </c:pt>
                <c:pt idx="7">
                  <c:v>0</c:v>
                </c:pt>
                <c:pt idx="8">
                  <c:v>57414960</c:v>
                </c:pt>
                <c:pt idx="9">
                  <c:v>25118021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11388360</c:v>
                </c:pt>
                <c:pt idx="1">
                  <c:v>22956210</c:v>
                </c:pt>
                <c:pt idx="2">
                  <c:v>47568465</c:v>
                </c:pt>
                <c:pt idx="3">
                  <c:v>8908380</c:v>
                </c:pt>
                <c:pt idx="4">
                  <c:v>1802886</c:v>
                </c:pt>
                <c:pt idx="5">
                  <c:v>12049155</c:v>
                </c:pt>
                <c:pt idx="6">
                  <c:v>23698575</c:v>
                </c:pt>
                <c:pt idx="7">
                  <c:v>0</c:v>
                </c:pt>
                <c:pt idx="8">
                  <c:v>0</c:v>
                </c:pt>
                <c:pt idx="9">
                  <c:v>8565750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0.33345914698345219</c:v>
                </c:pt>
                <c:pt idx="1">
                  <c:v>0.2782560535975232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0.66654085301654775</c:v>
                </c:pt>
                <c:pt idx="1">
                  <c:v>0.72174394640247674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6980000</c:v>
                </c:pt>
                <c:pt idx="1">
                  <c:v>14070000</c:v>
                </c:pt>
                <c:pt idx="2">
                  <c:v>29155000</c:v>
                </c:pt>
                <c:pt idx="3">
                  <c:v>5460000</c:v>
                </c:pt>
                <c:pt idx="4">
                  <c:v>1105000</c:v>
                </c:pt>
                <c:pt idx="5">
                  <c:v>7385000</c:v>
                </c:pt>
                <c:pt idx="6">
                  <c:v>14525000</c:v>
                </c:pt>
                <c:pt idx="7">
                  <c:v>0</c:v>
                </c:pt>
                <c:pt idx="8">
                  <c:v>0</c:v>
                </c:pt>
                <c:pt idx="9">
                  <c:v>5250000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21670000</c:v>
                </c:pt>
                <c:pt idx="2">
                  <c:v>72171000</c:v>
                </c:pt>
                <c:pt idx="3">
                  <c:v>34483000</c:v>
                </c:pt>
                <c:pt idx="4">
                  <c:v>289000</c:v>
                </c:pt>
                <c:pt idx="5">
                  <c:v>3010000</c:v>
                </c:pt>
                <c:pt idx="6">
                  <c:v>0</c:v>
                </c:pt>
                <c:pt idx="7">
                  <c:v>0</c:v>
                </c:pt>
                <c:pt idx="8">
                  <c:v>25142000</c:v>
                </c:pt>
                <c:pt idx="9">
                  <c:v>11000000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11388360</c:v>
                </c:pt>
                <c:pt idx="1">
                  <c:v>22956210</c:v>
                </c:pt>
                <c:pt idx="2">
                  <c:v>47568465</c:v>
                </c:pt>
                <c:pt idx="3">
                  <c:v>8908380</c:v>
                </c:pt>
                <c:pt idx="4">
                  <c:v>1802886</c:v>
                </c:pt>
                <c:pt idx="5">
                  <c:v>12049155</c:v>
                </c:pt>
                <c:pt idx="6">
                  <c:v>23698575</c:v>
                </c:pt>
                <c:pt idx="7">
                  <c:v>0</c:v>
                </c:pt>
                <c:pt idx="8">
                  <c:v>0</c:v>
                </c:pt>
                <c:pt idx="9">
                  <c:v>8565750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31407389</c:v>
                </c:pt>
                <c:pt idx="2">
                  <c:v>164799335.50936258</c:v>
                </c:pt>
                <c:pt idx="3">
                  <c:v>68957657</c:v>
                </c:pt>
                <c:pt idx="4">
                  <c:v>620224.41917196522</c:v>
                </c:pt>
                <c:pt idx="5">
                  <c:v>6873300</c:v>
                </c:pt>
                <c:pt idx="6">
                  <c:v>0</c:v>
                </c:pt>
                <c:pt idx="7">
                  <c:v>0</c:v>
                </c:pt>
                <c:pt idx="8">
                  <c:v>57414960</c:v>
                </c:pt>
                <c:pt idx="9">
                  <c:v>25118021</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251695000</c:v>
                </c:pt>
                <c:pt idx="1">
                  <c:v>492128667.92853451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83930000</c:v>
                </c:pt>
                <c:pt idx="1">
                  <c:v>136937781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167765000</c:v>
                </c:pt>
                <c:pt idx="1">
                  <c:v>355190886.92853451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1" width="10.85546875" style="19" customWidth="1"/>
    <col min="12"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1476.57</v>
      </c>
      <c r="C7" s="22">
        <v>9667.06</v>
      </c>
      <c r="D7" s="22">
        <v>13827.57</v>
      </c>
      <c r="E7" s="22">
        <v>15703.87</v>
      </c>
      <c r="F7" s="22">
        <v>16968.34</v>
      </c>
      <c r="G7" s="22">
        <v>15703.87</v>
      </c>
      <c r="H7" s="22">
        <v>15540.72</v>
      </c>
      <c r="I7" s="22">
        <v>16968.34</v>
      </c>
      <c r="J7" s="22">
        <v>15540.72</v>
      </c>
      <c r="K7" s="22">
        <v>15540.72</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136937.78</v>
      </c>
      <c r="AH7" s="23">
        <v>0.27825605359752315</v>
      </c>
    </row>
    <row r="8" spans="1:34" x14ac:dyDescent="0.2">
      <c r="A8" s="5" t="s">
        <v>122</v>
      </c>
      <c r="B8" s="22">
        <v>620.22</v>
      </c>
      <c r="C8" s="22">
        <v>33461.589999999997</v>
      </c>
      <c r="D8" s="22">
        <v>33984.6</v>
      </c>
      <c r="E8" s="22">
        <v>41017.78</v>
      </c>
      <c r="F8" s="22">
        <v>41017.78</v>
      </c>
      <c r="G8" s="22">
        <v>41017.78</v>
      </c>
      <c r="H8" s="22">
        <v>41017.78</v>
      </c>
      <c r="I8" s="22">
        <v>41017.78</v>
      </c>
      <c r="J8" s="22">
        <v>41017.78</v>
      </c>
      <c r="K8" s="22">
        <v>41017.78</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355190.89</v>
      </c>
      <c r="AH8" s="23">
        <v>0.72174394640247674</v>
      </c>
    </row>
    <row r="9" spans="1:34" x14ac:dyDescent="0.2">
      <c r="A9" s="9" t="s">
        <v>121</v>
      </c>
      <c r="B9" s="22">
        <v>2096.8000000000002</v>
      </c>
      <c r="C9" s="22">
        <v>43128.65</v>
      </c>
      <c r="D9" s="22">
        <v>47812.17</v>
      </c>
      <c r="E9" s="22">
        <v>56721.66</v>
      </c>
      <c r="F9" s="22">
        <v>57986.12</v>
      </c>
      <c r="G9" s="22">
        <v>56721.66</v>
      </c>
      <c r="H9" s="22">
        <v>56558.5</v>
      </c>
      <c r="I9" s="22">
        <v>57986.12</v>
      </c>
      <c r="J9" s="22">
        <v>56558.5</v>
      </c>
      <c r="K9" s="22">
        <v>56558.5</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492128.67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1768</v>
      </c>
      <c r="D11" s="24">
        <v>21840</v>
      </c>
      <c r="E11" s="24">
        <v>29120</v>
      </c>
      <c r="F11" s="24">
        <v>29120</v>
      </c>
      <c r="G11" s="24">
        <v>29120</v>
      </c>
      <c r="H11" s="24">
        <v>25480</v>
      </c>
      <c r="I11" s="24">
        <v>25480</v>
      </c>
      <c r="J11" s="24">
        <v>25480</v>
      </c>
      <c r="K11" s="24">
        <v>25480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212888</v>
      </c>
      <c r="AH11" s="27"/>
    </row>
    <row r="12" spans="1:34" x14ac:dyDescent="0.2">
      <c r="A12" s="5" t="s">
        <v>20</v>
      </c>
      <c r="B12" s="24"/>
      <c r="C12" s="24">
        <v>442</v>
      </c>
      <c r="D12" s="24">
        <v>5460</v>
      </c>
      <c r="E12" s="24">
        <v>7280</v>
      </c>
      <c r="F12" s="24">
        <v>7280</v>
      </c>
      <c r="G12" s="24">
        <v>7280</v>
      </c>
      <c r="H12" s="24">
        <v>10920</v>
      </c>
      <c r="I12" s="24">
        <v>10920</v>
      </c>
      <c r="J12" s="24">
        <v>10920</v>
      </c>
      <c r="K12" s="24">
        <v>10920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71422</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5887</v>
      </c>
      <c r="D15" s="162">
        <v>5887</v>
      </c>
      <c r="E15" s="162">
        <v>5887</v>
      </c>
      <c r="F15" s="162">
        <v>5887</v>
      </c>
      <c r="G15" s="162">
        <v>5887</v>
      </c>
      <c r="H15" s="162">
        <v>5887</v>
      </c>
      <c r="I15" s="162">
        <v>5887</v>
      </c>
      <c r="J15" s="162">
        <v>5887</v>
      </c>
      <c r="K15" s="162">
        <v>5887</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5887</v>
      </c>
      <c r="AH15" s="27"/>
    </row>
    <row r="16" spans="1:34" x14ac:dyDescent="0.2">
      <c r="A16" s="5" t="s">
        <v>16</v>
      </c>
      <c r="B16" s="162">
        <v>0</v>
      </c>
      <c r="C16" s="162">
        <v>2944</v>
      </c>
      <c r="D16" s="162">
        <v>2944</v>
      </c>
      <c r="E16" s="162">
        <v>2944</v>
      </c>
      <c r="F16" s="162">
        <v>2944</v>
      </c>
      <c r="G16" s="162">
        <v>2944</v>
      </c>
      <c r="H16" s="162">
        <v>2944</v>
      </c>
      <c r="I16" s="162">
        <v>2944</v>
      </c>
      <c r="J16" s="162">
        <v>2944</v>
      </c>
      <c r="K16" s="162">
        <v>2944</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2944</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11709.46</v>
      </c>
      <c r="D19" s="22">
        <v>144646.32</v>
      </c>
      <c r="E19" s="22">
        <v>192861.76</v>
      </c>
      <c r="F19" s="22">
        <v>192861.76</v>
      </c>
      <c r="G19" s="22">
        <v>192861.76</v>
      </c>
      <c r="H19" s="22">
        <v>182149.24</v>
      </c>
      <c r="I19" s="22">
        <v>182149.24</v>
      </c>
      <c r="J19" s="22">
        <v>182149.24</v>
      </c>
      <c r="K19" s="22">
        <v>182149.24</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1463538.02</v>
      </c>
      <c r="AH19" s="27"/>
    </row>
    <row r="20" spans="1:34" x14ac:dyDescent="0.2">
      <c r="A20" s="3" t="s">
        <v>12</v>
      </c>
      <c r="B20" s="25">
        <v>-2096.8000000000002</v>
      </c>
      <c r="C20" s="25">
        <v>-31419.18</v>
      </c>
      <c r="D20" s="25">
        <v>96834.15</v>
      </c>
      <c r="E20" s="25">
        <v>136140.1</v>
      </c>
      <c r="F20" s="25">
        <v>134875.64000000001</v>
      </c>
      <c r="G20" s="25">
        <v>136140.1</v>
      </c>
      <c r="H20" s="25">
        <v>125590.74</v>
      </c>
      <c r="I20" s="25">
        <v>124163.12</v>
      </c>
      <c r="J20" s="25">
        <v>125590.74</v>
      </c>
      <c r="K20" s="25">
        <v>125590.74</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971409.36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6830</v>
      </c>
      <c r="D121" s="70">
        <v>8475</v>
      </c>
      <c r="E121" s="70">
        <v>9625</v>
      </c>
      <c r="F121" s="70">
        <v>10400</v>
      </c>
      <c r="G121" s="70">
        <v>9625</v>
      </c>
      <c r="H121" s="70">
        <v>9525</v>
      </c>
      <c r="I121" s="70">
        <v>10400</v>
      </c>
      <c r="J121" s="70">
        <v>9525</v>
      </c>
      <c r="K121" s="70">
        <v>9525</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83930</v>
      </c>
      <c r="AH121" s="71">
        <v>0.33345914698345219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15857</v>
      </c>
      <c r="D122" s="70">
        <v>16293.5</v>
      </c>
      <c r="E122" s="70">
        <v>19373.5</v>
      </c>
      <c r="F122" s="70">
        <v>19373.5</v>
      </c>
      <c r="G122" s="70">
        <v>19373.5</v>
      </c>
      <c r="H122" s="70">
        <v>19373.5</v>
      </c>
      <c r="I122" s="70">
        <v>19373.5</v>
      </c>
      <c r="J122" s="70">
        <v>19373.5</v>
      </c>
      <c r="K122" s="70">
        <v>19373.5</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167765</v>
      </c>
      <c r="AH122" s="71">
        <v>0.66654085301654775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22687</v>
      </c>
      <c r="D123" s="70">
        <v>24768.5</v>
      </c>
      <c r="E123" s="70">
        <v>28998.5</v>
      </c>
      <c r="F123" s="70">
        <v>29773.5</v>
      </c>
      <c r="G123" s="70">
        <v>28998.5</v>
      </c>
      <c r="H123" s="70">
        <v>28898.5</v>
      </c>
      <c r="I123" s="70">
        <v>29773.5</v>
      </c>
      <c r="J123" s="70">
        <v>28898.5</v>
      </c>
      <c r="K123" s="70">
        <v>28898.5</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251695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1768</v>
      </c>
      <c r="D125" s="73">
        <v>21840</v>
      </c>
      <c r="E125" s="73">
        <v>29120</v>
      </c>
      <c r="F125" s="73">
        <v>29120</v>
      </c>
      <c r="G125" s="73">
        <v>29120</v>
      </c>
      <c r="H125" s="73">
        <v>25480</v>
      </c>
      <c r="I125" s="73">
        <v>25480</v>
      </c>
      <c r="J125" s="73">
        <v>25480</v>
      </c>
      <c r="K125" s="73">
        <v>25480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212888</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442</v>
      </c>
      <c r="D126" s="73">
        <v>5460</v>
      </c>
      <c r="E126" s="73">
        <v>7280</v>
      </c>
      <c r="F126" s="73">
        <v>7280</v>
      </c>
      <c r="G126" s="73">
        <v>7280</v>
      </c>
      <c r="H126" s="73">
        <v>10920</v>
      </c>
      <c r="I126" s="73">
        <v>10920</v>
      </c>
      <c r="J126" s="73">
        <v>10920</v>
      </c>
      <c r="K126" s="73">
        <v>10920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71422</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1.7</v>
      </c>
      <c r="D129" s="74">
        <v>1.7</v>
      </c>
      <c r="E129" s="74">
        <v>1.7</v>
      </c>
      <c r="F129" s="74">
        <v>1.7</v>
      </c>
      <c r="G129" s="74">
        <v>1.7</v>
      </c>
      <c r="H129" s="74">
        <v>1.7</v>
      </c>
      <c r="I129" s="74">
        <v>1.7</v>
      </c>
      <c r="J129" s="74">
        <v>1.7</v>
      </c>
      <c r="K129" s="74">
        <v>1.7</v>
      </c>
      <c r="L129" s="74">
        <v>1.7</v>
      </c>
      <c r="M129" s="74">
        <v>1.7</v>
      </c>
      <c r="N129" s="74">
        <v>1.7</v>
      </c>
      <c r="O129" s="74">
        <v>1.7</v>
      </c>
      <c r="P129" s="74">
        <v>1.7</v>
      </c>
      <c r="Q129" s="74">
        <v>1.7</v>
      </c>
      <c r="R129" s="74">
        <v>1.7</v>
      </c>
      <c r="S129" s="74">
        <v>1.7</v>
      </c>
      <c r="T129" s="74">
        <v>1.7</v>
      </c>
      <c r="U129" s="74">
        <v>1.7</v>
      </c>
      <c r="V129" s="74">
        <v>1.7</v>
      </c>
      <c r="W129" s="74">
        <v>1.7</v>
      </c>
      <c r="X129" s="74">
        <v>1.7</v>
      </c>
      <c r="Y129" s="74">
        <v>1.7</v>
      </c>
      <c r="Z129" s="74">
        <v>1.7</v>
      </c>
      <c r="AA129" s="74">
        <v>1.7</v>
      </c>
      <c r="AB129" s="74">
        <v>1.7</v>
      </c>
      <c r="AC129" s="74">
        <v>1.7</v>
      </c>
      <c r="AD129" s="74">
        <v>1.7</v>
      </c>
      <c r="AE129" s="74">
        <v>1.7</v>
      </c>
      <c r="AF129" s="74">
        <v>1.7</v>
      </c>
      <c r="AG129" s="74">
        <v>1.7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0.85</v>
      </c>
      <c r="D130" s="74">
        <v>0.85</v>
      </c>
      <c r="E130" s="74">
        <v>0.85</v>
      </c>
      <c r="F130" s="74">
        <v>0.85</v>
      </c>
      <c r="G130" s="74">
        <v>0.85</v>
      </c>
      <c r="H130" s="74">
        <v>0.85</v>
      </c>
      <c r="I130" s="74">
        <v>0.85</v>
      </c>
      <c r="J130" s="74">
        <v>0.85</v>
      </c>
      <c r="K130" s="74">
        <v>0.85</v>
      </c>
      <c r="L130" s="74">
        <v>0.85</v>
      </c>
      <c r="M130" s="74">
        <v>0.85</v>
      </c>
      <c r="N130" s="74">
        <v>0.85</v>
      </c>
      <c r="O130" s="74">
        <v>0.85</v>
      </c>
      <c r="P130" s="74">
        <v>0.85</v>
      </c>
      <c r="Q130" s="74">
        <v>0.85</v>
      </c>
      <c r="R130" s="74">
        <v>0.85</v>
      </c>
      <c r="S130" s="74">
        <v>0.85</v>
      </c>
      <c r="T130" s="74">
        <v>0.85</v>
      </c>
      <c r="U130" s="74">
        <v>0.85</v>
      </c>
      <c r="V130" s="74">
        <v>0.85</v>
      </c>
      <c r="W130" s="74">
        <v>0.85</v>
      </c>
      <c r="X130" s="74">
        <v>0.85</v>
      </c>
      <c r="Y130" s="74">
        <v>0.85</v>
      </c>
      <c r="Z130" s="74">
        <v>0.85</v>
      </c>
      <c r="AA130" s="74">
        <v>0.85</v>
      </c>
      <c r="AB130" s="74">
        <v>0.85</v>
      </c>
      <c r="AC130" s="74">
        <v>0.85</v>
      </c>
      <c r="AD130" s="74">
        <v>0.85</v>
      </c>
      <c r="AE130" s="74">
        <v>0.85</v>
      </c>
      <c r="AF130" s="74">
        <v>0.85</v>
      </c>
      <c r="AG130" s="74">
        <v>0.85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3381.3</v>
      </c>
      <c r="D133" s="70">
        <v>41769</v>
      </c>
      <c r="E133" s="70">
        <v>55692</v>
      </c>
      <c r="F133" s="70">
        <v>55692</v>
      </c>
      <c r="G133" s="70">
        <v>55692</v>
      </c>
      <c r="H133" s="70">
        <v>52598</v>
      </c>
      <c r="I133" s="70">
        <v>52598</v>
      </c>
      <c r="J133" s="70">
        <v>52598</v>
      </c>
      <c r="K133" s="70">
        <v>52598</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422618.3</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-19305.7</v>
      </c>
      <c r="D134" s="70">
        <v>17000.5</v>
      </c>
      <c r="E134" s="70">
        <v>26693.5</v>
      </c>
      <c r="F134" s="70">
        <v>25918.5</v>
      </c>
      <c r="G134" s="70">
        <v>26693.5</v>
      </c>
      <c r="H134" s="70">
        <v>23699.5</v>
      </c>
      <c r="I134" s="70">
        <v>22824.5</v>
      </c>
      <c r="J134" s="70">
        <v>23699.5</v>
      </c>
      <c r="K134" s="70">
        <v>23699.5</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170923.3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6980000</v>
      </c>
      <c r="AY8" s="21" t="s">
        <v>4</v>
      </c>
      <c r="AZ8" s="89">
        <v>0</v>
      </c>
    </row>
    <row r="9" spans="2:59" ht="14.45" customHeight="1" x14ac:dyDescent="0.2">
      <c r="B9" s="133"/>
      <c r="C9" s="133"/>
      <c r="D9" s="133"/>
      <c r="E9" s="133"/>
      <c r="F9" s="133"/>
      <c r="G9" s="133"/>
      <c r="H9" s="133"/>
      <c r="I9" s="133"/>
      <c r="J9" s="37"/>
      <c r="AP9" s="21" t="s">
        <v>8</v>
      </c>
      <c r="AQ9" s="89">
        <v>14070000</v>
      </c>
      <c r="AY9" s="21" t="s">
        <v>8</v>
      </c>
      <c r="AZ9" s="89">
        <v>21670000</v>
      </c>
    </row>
    <row r="10" spans="2:59" ht="14.45" customHeight="1" x14ac:dyDescent="0.2">
      <c r="B10" s="133"/>
      <c r="C10" s="133"/>
      <c r="D10" s="133"/>
      <c r="E10" s="133"/>
      <c r="F10" s="133"/>
      <c r="G10" s="133"/>
      <c r="H10" s="133"/>
      <c r="I10" s="133"/>
      <c r="J10" s="37"/>
      <c r="AP10" s="21" t="s">
        <v>9</v>
      </c>
      <c r="AQ10" s="89">
        <v>29155000</v>
      </c>
      <c r="AY10" s="21" t="s">
        <v>9</v>
      </c>
      <c r="AZ10" s="89">
        <v>72171000</v>
      </c>
    </row>
    <row r="11" spans="2:59" ht="14.45" customHeight="1" x14ac:dyDescent="0.2">
      <c r="B11" s="76" t="s">
        <v>114</v>
      </c>
      <c r="C11" s="76"/>
      <c r="D11" s="76"/>
      <c r="E11" s="76"/>
      <c r="F11" s="76"/>
      <c r="G11" s="76"/>
      <c r="H11" s="76"/>
      <c r="I11" s="76"/>
      <c r="AP11" s="21" t="s">
        <v>7</v>
      </c>
      <c r="AQ11" s="89">
        <v>5460000</v>
      </c>
      <c r="AY11" s="21" t="s">
        <v>7</v>
      </c>
      <c r="AZ11" s="89">
        <v>34483000</v>
      </c>
    </row>
    <row r="12" spans="2:59" ht="14.45" customHeight="1" x14ac:dyDescent="0.2">
      <c r="B12" s="76"/>
      <c r="C12" s="76"/>
      <c r="D12" s="76"/>
      <c r="E12" s="76"/>
      <c r="F12" s="76"/>
      <c r="G12" s="76"/>
      <c r="H12" s="76"/>
      <c r="I12" s="76"/>
      <c r="AP12" s="21" t="s">
        <v>3</v>
      </c>
      <c r="AQ12" s="89">
        <v>1105000</v>
      </c>
      <c r="AY12" s="21" t="s">
        <v>3</v>
      </c>
      <c r="AZ12" s="89">
        <v>289000</v>
      </c>
    </row>
    <row r="13" spans="2:59" ht="14.45" customHeight="1" x14ac:dyDescent="0.2">
      <c r="B13" s="76"/>
      <c r="C13" s="76"/>
      <c r="D13" s="76"/>
      <c r="E13" s="76"/>
      <c r="F13" s="76"/>
      <c r="G13" s="76"/>
      <c r="H13" s="76"/>
      <c r="I13" s="76"/>
      <c r="AP13" s="21" t="s">
        <v>6</v>
      </c>
      <c r="AQ13" s="89">
        <v>7385000</v>
      </c>
      <c r="AY13" s="21" t="s">
        <v>6</v>
      </c>
      <c r="AZ13" s="89">
        <v>3010000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14525000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25142000</v>
      </c>
    </row>
    <row r="19" spans="42:59" x14ac:dyDescent="0.2">
      <c r="AP19" s="21" t="s">
        <v>76</v>
      </c>
      <c r="AQ19" s="89">
        <v>5250000</v>
      </c>
      <c r="AY19" s="21" t="s">
        <v>76</v>
      </c>
      <c r="AZ19" s="89">
        <v>11000000</v>
      </c>
    </row>
    <row r="20" spans="42:59" ht="15" x14ac:dyDescent="0.25">
      <c r="AP20" s="77" t="s">
        <v>77</v>
      </c>
      <c r="AQ20" s="90">
        <v>83930000</v>
      </c>
      <c r="AY20" s="77" t="s">
        <v>77</v>
      </c>
      <c r="AZ20" s="90">
        <v>167765000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11388360</v>
      </c>
      <c r="AY27" s="21" t="s">
        <v>4</v>
      </c>
      <c r="AZ27" s="89"/>
    </row>
    <row r="28" spans="42:59" x14ac:dyDescent="0.2">
      <c r="AP28" s="21" t="s">
        <v>8</v>
      </c>
      <c r="AQ28" s="89">
        <v>22956210</v>
      </c>
      <c r="AY28" s="21" t="s">
        <v>8</v>
      </c>
      <c r="AZ28" s="89">
        <v>31407389</v>
      </c>
    </row>
    <row r="29" spans="42:59" ht="14.45" customHeight="1" x14ac:dyDescent="0.2">
      <c r="AP29" s="21" t="s">
        <v>9</v>
      </c>
      <c r="AQ29" s="89">
        <v>47568465</v>
      </c>
      <c r="AY29" s="21" t="s">
        <v>9</v>
      </c>
      <c r="AZ29" s="89">
        <v>164799335.50936258</v>
      </c>
    </row>
    <row r="30" spans="42:59" x14ac:dyDescent="0.2">
      <c r="AP30" s="21" t="s">
        <v>7</v>
      </c>
      <c r="AQ30" s="89">
        <v>8908380</v>
      </c>
      <c r="AY30" s="21" t="s">
        <v>7</v>
      </c>
      <c r="AZ30" s="89">
        <v>68957657</v>
      </c>
    </row>
    <row r="31" spans="42:59" x14ac:dyDescent="0.2">
      <c r="AP31" s="21" t="s">
        <v>3</v>
      </c>
      <c r="AQ31" s="89">
        <v>1802886</v>
      </c>
      <c r="AY31" s="21" t="s">
        <v>3</v>
      </c>
      <c r="AZ31" s="89">
        <v>620224.41917196522</v>
      </c>
    </row>
    <row r="32" spans="42:59" ht="14.45" customHeight="1" x14ac:dyDescent="0.2">
      <c r="AP32" s="21" t="s">
        <v>6</v>
      </c>
      <c r="AQ32" s="89">
        <v>12049155</v>
      </c>
      <c r="AY32" s="21" t="s">
        <v>6</v>
      </c>
      <c r="AZ32" s="89">
        <v>6873300</v>
      </c>
    </row>
    <row r="33" spans="2:56" ht="14.45" customHeight="1" x14ac:dyDescent="0.2">
      <c r="AP33" s="21" t="s">
        <v>5</v>
      </c>
      <c r="AQ33" s="89">
        <v>23698575</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57414960</v>
      </c>
    </row>
    <row r="36" spans="2:56" ht="14.45" customHeight="1" x14ac:dyDescent="0.2">
      <c r="B36" s="133"/>
      <c r="C36" s="133"/>
      <c r="D36" s="133"/>
      <c r="E36" s="133"/>
      <c r="F36" s="133"/>
      <c r="G36" s="133"/>
      <c r="H36" s="133"/>
      <c r="I36" s="133"/>
      <c r="AP36" s="21" t="s">
        <v>76</v>
      </c>
      <c r="AQ36" s="89">
        <v>8565750</v>
      </c>
      <c r="AY36" s="21" t="s">
        <v>76</v>
      </c>
      <c r="AZ36" s="89">
        <v>25118021</v>
      </c>
    </row>
    <row r="37" spans="2:56" ht="14.45" customHeight="1" x14ac:dyDescent="0.25">
      <c r="B37" s="133"/>
      <c r="C37" s="133"/>
      <c r="D37" s="133"/>
      <c r="E37" s="133"/>
      <c r="F37" s="133"/>
      <c r="G37" s="133"/>
      <c r="H37" s="133"/>
      <c r="I37" s="133"/>
      <c r="AP37" s="77" t="s">
        <v>77</v>
      </c>
      <c r="AQ37" s="90">
        <v>136937781</v>
      </c>
      <c r="AY37" s="77" t="s">
        <v>77</v>
      </c>
      <c r="AZ37" s="90">
        <v>355190886.92853451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251695000</v>
      </c>
      <c r="AR41" s="110">
        <v>83930000</v>
      </c>
      <c r="AS41" s="110">
        <v>167765000</v>
      </c>
      <c r="AV41" s="21" t="s">
        <v>128</v>
      </c>
      <c r="AW41" s="91">
        <v>0.33345914698345219</v>
      </c>
      <c r="AX41" s="91">
        <v>0.66654085301654775</v>
      </c>
    </row>
    <row r="42" spans="2:56" ht="15" x14ac:dyDescent="0.2">
      <c r="B42" s="38"/>
      <c r="C42" s="38"/>
      <c r="D42" s="38"/>
      <c r="E42" s="38"/>
      <c r="F42" s="38"/>
      <c r="G42" s="38"/>
      <c r="H42" s="38"/>
      <c r="I42" s="38"/>
      <c r="AP42" s="21" t="s">
        <v>127</v>
      </c>
      <c r="AQ42" s="110">
        <v>492128667.92853451</v>
      </c>
      <c r="AR42" s="110">
        <v>136937781</v>
      </c>
      <c r="AS42" s="110">
        <v>355190886.92853451</v>
      </c>
      <c r="AV42" s="21" t="s">
        <v>127</v>
      </c>
      <c r="AW42" s="91">
        <v>0.2782560535975232</v>
      </c>
      <c r="AX42" s="91">
        <v>0.72174394640247674</v>
      </c>
    </row>
    <row r="43" spans="2:56" x14ac:dyDescent="0.2">
      <c r="BD43" s="92">
        <v>213114532157120.72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1.973893047117129</v>
      </c>
    </row>
    <row r="54" spans="2:55" x14ac:dyDescent="0.2">
      <c r="BA54" s="21" t="s">
        <v>88</v>
      </c>
      <c r="BC54" s="94">
        <v>0.67908897673771818</v>
      </c>
    </row>
    <row r="55" spans="2:55" ht="15" thickBot="1" x14ac:dyDescent="0.25">
      <c r="BA55" s="21" t="s">
        <v>89</v>
      </c>
      <c r="BC55" s="94" t="s">
        <v>127</v>
      </c>
    </row>
    <row r="56" spans="2:55" ht="16.5" thickTop="1" thickBot="1" x14ac:dyDescent="0.3">
      <c r="BA56" s="95" t="s">
        <v>82</v>
      </c>
      <c r="BB56" s="95"/>
      <c r="BC56" s="93">
        <v>251695000</v>
      </c>
    </row>
    <row r="57" spans="2:55" ht="16.5" thickTop="1" thickBot="1" x14ac:dyDescent="0.3">
      <c r="BA57" s="96" t="s">
        <v>83</v>
      </c>
      <c r="BB57" s="96"/>
      <c r="BC57" s="97">
        <v>43042</v>
      </c>
    </row>
    <row r="58" spans="2:55" ht="16.5" thickTop="1" thickBot="1" x14ac:dyDescent="0.3">
      <c r="BA58" s="96" t="s">
        <v>84</v>
      </c>
      <c r="BB58" s="96"/>
      <c r="BC58" s="98">
        <v>1.9552580223227896</v>
      </c>
    </row>
    <row r="59" spans="2:55" ht="16.5" thickTop="1" thickBot="1" x14ac:dyDescent="0.3">
      <c r="BA59" s="95" t="s">
        <v>85</v>
      </c>
      <c r="BB59" s="95" t="s">
        <v>65</v>
      </c>
      <c r="BC59" s="93">
        <v>422618.3</v>
      </c>
    </row>
    <row r="60" spans="2:55" ht="16.5" thickTop="1" thickBot="1" x14ac:dyDescent="0.3">
      <c r="I60" s="62" t="s">
        <v>113</v>
      </c>
      <c r="BA60" s="96" t="s">
        <v>86</v>
      </c>
      <c r="BB60" s="96"/>
      <c r="BC60" s="98">
        <v>3.4630256664228694</v>
      </c>
    </row>
    <row r="61" spans="2:55" ht="16.5" thickTop="1" thickBot="1" x14ac:dyDescent="0.3">
      <c r="BA61" s="95" t="s">
        <v>85</v>
      </c>
      <c r="BB61" s="95" t="s">
        <v>65</v>
      </c>
      <c r="BC61" s="93">
        <v>1463538.02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6980000</v>
      </c>
      <c r="J5" t="s">
        <v>4</v>
      </c>
      <c r="K5" s="1">
        <v>0</v>
      </c>
      <c r="S5" s="136"/>
      <c r="T5" s="136"/>
      <c r="U5" s="136"/>
      <c r="V5" s="136"/>
      <c r="W5" s="136"/>
      <c r="X5" s="136"/>
      <c r="Y5" s="136"/>
      <c r="Z5" s="136"/>
    </row>
    <row r="6" spans="1:27" x14ac:dyDescent="0.25">
      <c r="A6" t="s">
        <v>8</v>
      </c>
      <c r="B6" s="1">
        <v>14070000</v>
      </c>
      <c r="J6" t="s">
        <v>8</v>
      </c>
      <c r="K6" s="1">
        <v>21670000</v>
      </c>
      <c r="S6" s="136"/>
      <c r="T6" s="136"/>
      <c r="U6" s="136"/>
      <c r="V6" s="136"/>
      <c r="W6" s="136"/>
      <c r="X6" s="136"/>
      <c r="Y6" s="136"/>
      <c r="Z6" s="136"/>
      <c r="AA6" s="18"/>
    </row>
    <row r="7" spans="1:27" x14ac:dyDescent="0.25">
      <c r="A7" t="s">
        <v>9</v>
      </c>
      <c r="B7" s="1">
        <v>29155000</v>
      </c>
      <c r="J7" t="s">
        <v>9</v>
      </c>
      <c r="K7" s="1">
        <v>72171000</v>
      </c>
      <c r="S7" s="136"/>
      <c r="T7" s="136"/>
      <c r="U7" s="136"/>
      <c r="V7" s="136"/>
      <c r="W7" s="136"/>
      <c r="X7" s="136"/>
      <c r="Y7" s="136"/>
      <c r="Z7" s="136"/>
      <c r="AA7" s="18"/>
    </row>
    <row r="8" spans="1:27" x14ac:dyDescent="0.25">
      <c r="A8" t="s">
        <v>7</v>
      </c>
      <c r="B8" s="1">
        <v>5460000</v>
      </c>
      <c r="J8" t="s">
        <v>7</v>
      </c>
      <c r="K8" s="1">
        <v>34483000</v>
      </c>
      <c r="S8" s="136"/>
      <c r="T8" s="136"/>
      <c r="U8" s="136"/>
      <c r="V8" s="136"/>
      <c r="W8" s="136"/>
      <c r="X8" s="136"/>
      <c r="Y8" s="136"/>
      <c r="Z8" s="136"/>
    </row>
    <row r="9" spans="1:27" x14ac:dyDescent="0.25">
      <c r="A9" t="s">
        <v>3</v>
      </c>
      <c r="B9" s="1">
        <v>1105000</v>
      </c>
      <c r="J9" t="s">
        <v>3</v>
      </c>
      <c r="K9" s="1">
        <v>289000</v>
      </c>
      <c r="S9" s="136"/>
      <c r="T9" s="136"/>
      <c r="U9" s="136"/>
      <c r="V9" s="136"/>
      <c r="W9" s="136"/>
      <c r="X9" s="136"/>
      <c r="Y9" s="136"/>
      <c r="Z9" s="136"/>
    </row>
    <row r="10" spans="1:27" x14ac:dyDescent="0.25">
      <c r="A10" t="s">
        <v>6</v>
      </c>
      <c r="B10" s="1">
        <v>7385000</v>
      </c>
      <c r="J10" t="s">
        <v>6</v>
      </c>
      <c r="K10" s="1">
        <v>3010000</v>
      </c>
      <c r="S10" s="136"/>
      <c r="T10" s="136"/>
      <c r="U10" s="136"/>
      <c r="V10" s="136"/>
      <c r="W10" s="136"/>
      <c r="X10" s="136"/>
      <c r="Y10" s="136"/>
      <c r="Z10" s="136"/>
    </row>
    <row r="11" spans="1:27" x14ac:dyDescent="0.25">
      <c r="A11" t="s">
        <v>5</v>
      </c>
      <c r="B11" s="1">
        <v>14525000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25142000</v>
      </c>
    </row>
    <row r="14" spans="1:27" x14ac:dyDescent="0.25">
      <c r="A14" t="s">
        <v>76</v>
      </c>
      <c r="B14" s="1">
        <v>5250000</v>
      </c>
      <c r="J14" t="s">
        <v>76</v>
      </c>
      <c r="K14" s="1">
        <v>11000000</v>
      </c>
    </row>
    <row r="15" spans="1:27" x14ac:dyDescent="0.25">
      <c r="A15" s="12" t="s">
        <v>77</v>
      </c>
      <c r="B15" s="13">
        <v>83930000</v>
      </c>
      <c r="J15" s="12" t="s">
        <v>77</v>
      </c>
      <c r="K15" s="13">
        <v>167765000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11388360</v>
      </c>
      <c r="J22" t="s">
        <v>4</v>
      </c>
      <c r="K22" s="1">
        <v>0</v>
      </c>
      <c r="S22" s="136"/>
      <c r="T22" s="136"/>
      <c r="U22" s="136"/>
      <c r="V22" s="136"/>
      <c r="W22" s="136"/>
      <c r="X22" s="136"/>
      <c r="Y22" s="136"/>
      <c r="Z22" s="136"/>
    </row>
    <row r="23" spans="1:26" x14ac:dyDescent="0.25">
      <c r="A23" t="s">
        <v>8</v>
      </c>
      <c r="B23" s="1">
        <v>22956210</v>
      </c>
      <c r="J23" t="s">
        <v>8</v>
      </c>
      <c r="K23" s="1">
        <v>31407389</v>
      </c>
      <c r="S23" s="136"/>
      <c r="T23" s="136"/>
      <c r="U23" s="136"/>
      <c r="V23" s="136"/>
      <c r="W23" s="136"/>
      <c r="X23" s="136"/>
      <c r="Y23" s="136"/>
      <c r="Z23" s="136"/>
    </row>
    <row r="24" spans="1:26" ht="14.45" customHeight="1" x14ac:dyDescent="0.25">
      <c r="A24" t="s">
        <v>9</v>
      </c>
      <c r="B24" s="1">
        <v>47568465</v>
      </c>
      <c r="J24" t="s">
        <v>9</v>
      </c>
      <c r="K24" s="1">
        <v>164799335.50936258</v>
      </c>
      <c r="S24" s="136"/>
      <c r="T24" s="136"/>
      <c r="U24" s="136"/>
      <c r="V24" s="136"/>
      <c r="W24" s="136"/>
      <c r="X24" s="136"/>
      <c r="Y24" s="136"/>
      <c r="Z24" s="136"/>
    </row>
    <row r="25" spans="1:26" x14ac:dyDescent="0.25">
      <c r="A25" t="s">
        <v>7</v>
      </c>
      <c r="B25" s="1">
        <v>8908380</v>
      </c>
      <c r="J25" t="s">
        <v>7</v>
      </c>
      <c r="K25" s="1">
        <v>68957657</v>
      </c>
      <c r="S25" s="136"/>
      <c r="T25" s="136"/>
      <c r="U25" s="136"/>
      <c r="V25" s="136"/>
      <c r="W25" s="136"/>
      <c r="X25" s="136"/>
      <c r="Y25" s="136"/>
      <c r="Z25" s="136"/>
    </row>
    <row r="26" spans="1:26" ht="14.45" customHeight="1" x14ac:dyDescent="0.25">
      <c r="A26" t="s">
        <v>3</v>
      </c>
      <c r="B26" s="1">
        <v>1802886</v>
      </c>
      <c r="J26" t="s">
        <v>3</v>
      </c>
      <c r="K26" s="1">
        <v>620224.41917196522</v>
      </c>
      <c r="S26" s="136"/>
      <c r="T26" s="136"/>
      <c r="U26" s="136"/>
      <c r="V26" s="136"/>
      <c r="W26" s="136"/>
      <c r="X26" s="136"/>
      <c r="Y26" s="136"/>
      <c r="Z26" s="136"/>
    </row>
    <row r="27" spans="1:26" x14ac:dyDescent="0.25">
      <c r="A27" t="s">
        <v>6</v>
      </c>
      <c r="B27" s="1">
        <v>12049155</v>
      </c>
      <c r="J27" t="s">
        <v>6</v>
      </c>
      <c r="K27" s="1">
        <v>6873300</v>
      </c>
      <c r="S27" s="136"/>
      <c r="T27" s="136"/>
      <c r="U27" s="136"/>
      <c r="V27" s="136"/>
      <c r="W27" s="136"/>
      <c r="X27" s="136"/>
      <c r="Y27" s="136"/>
      <c r="Z27" s="136"/>
    </row>
    <row r="28" spans="1:26" x14ac:dyDescent="0.25">
      <c r="A28" t="s">
        <v>5</v>
      </c>
      <c r="B28" s="1">
        <v>23698575</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57414960</v>
      </c>
    </row>
    <row r="31" spans="1:26" x14ac:dyDescent="0.25">
      <c r="A31" t="s">
        <v>76</v>
      </c>
      <c r="B31" s="1">
        <v>8565750</v>
      </c>
      <c r="J31" t="s">
        <v>76</v>
      </c>
      <c r="K31" s="1">
        <v>25118021</v>
      </c>
    </row>
    <row r="32" spans="1:26" x14ac:dyDescent="0.25">
      <c r="A32" s="12" t="s">
        <v>77</v>
      </c>
      <c r="B32" s="13">
        <v>136937781</v>
      </c>
      <c r="J32" s="12" t="s">
        <v>77</v>
      </c>
      <c r="K32" s="13">
        <v>355190886.92853451</v>
      </c>
    </row>
    <row r="35" spans="1:15" x14ac:dyDescent="0.25">
      <c r="B35" t="s">
        <v>79</v>
      </c>
      <c r="C35" t="s">
        <v>80</v>
      </c>
      <c r="D35" t="s">
        <v>24</v>
      </c>
      <c r="H35" t="s">
        <v>80</v>
      </c>
      <c r="I35" t="s">
        <v>24</v>
      </c>
    </row>
    <row r="36" spans="1:15" x14ac:dyDescent="0.25">
      <c r="A36" t="s">
        <v>128</v>
      </c>
      <c r="B36" s="14">
        <v>251695000</v>
      </c>
      <c r="C36" s="14">
        <v>83930000</v>
      </c>
      <c r="D36" s="14">
        <v>167765000</v>
      </c>
      <c r="G36" t="s">
        <v>128</v>
      </c>
      <c r="H36" s="15">
        <v>0.33345914698345219</v>
      </c>
      <c r="I36" s="15">
        <v>0.66654085301654775</v>
      </c>
    </row>
    <row r="37" spans="1:15" x14ac:dyDescent="0.25">
      <c r="A37" t="s">
        <v>127</v>
      </c>
      <c r="B37" s="14">
        <v>492128667.92853451</v>
      </c>
      <c r="C37" s="14">
        <v>136937781</v>
      </c>
      <c r="D37" s="14">
        <v>355190886.92853451</v>
      </c>
      <c r="G37" t="s">
        <v>127</v>
      </c>
      <c r="H37" s="15">
        <v>0.2782560535975232</v>
      </c>
      <c r="I37" s="15">
        <v>0.72174394640247674</v>
      </c>
    </row>
    <row r="38" spans="1:15" x14ac:dyDescent="0.25">
      <c r="O38" s="17">
        <v>213114532157120.72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1730.96</v>
      </c>
      <c r="J11" s="19"/>
      <c r="K11" s="19"/>
    </row>
    <row r="12" spans="2:57" ht="14.45" customHeight="1" thickBot="1" x14ac:dyDescent="0.25">
      <c r="B12" s="19"/>
      <c r="C12" s="19"/>
      <c r="D12" s="19"/>
      <c r="E12" s="19"/>
      <c r="F12" s="19"/>
      <c r="G12" s="44" t="s">
        <v>93</v>
      </c>
      <c r="H12" s="45" t="s">
        <v>94</v>
      </c>
      <c r="I12" s="46">
        <v>2096800</v>
      </c>
      <c r="J12" s="19"/>
      <c r="K12" s="19"/>
    </row>
    <row r="13" spans="2:57" ht="14.45" customHeight="1" thickBot="1" x14ac:dyDescent="0.25">
      <c r="B13" s="19"/>
      <c r="C13" s="19"/>
      <c r="D13" s="19"/>
      <c r="E13" s="19"/>
      <c r="F13" s="19"/>
      <c r="G13" s="44" t="s">
        <v>95</v>
      </c>
      <c r="H13" s="45" t="s">
        <v>94</v>
      </c>
      <c r="I13" s="46">
        <v>77866037</v>
      </c>
      <c r="J13" s="19"/>
      <c r="K13" s="19"/>
    </row>
    <row r="14" spans="2:57" ht="14.45" customHeight="1" thickBot="1" x14ac:dyDescent="0.25">
      <c r="B14" s="19"/>
      <c r="C14" s="19"/>
      <c r="D14" s="19"/>
      <c r="E14" s="19"/>
      <c r="F14" s="19"/>
      <c r="G14" s="44" t="s">
        <v>96</v>
      </c>
      <c r="H14" s="45" t="s">
        <v>97</v>
      </c>
      <c r="I14" s="47">
        <v>284.31</v>
      </c>
      <c r="J14" s="19"/>
      <c r="K14" s="19"/>
    </row>
    <row r="15" spans="2:57" ht="14.45" customHeight="1" thickBot="1" x14ac:dyDescent="0.25">
      <c r="B15" s="19"/>
      <c r="C15" s="19"/>
      <c r="D15" s="19"/>
      <c r="E15" s="19"/>
      <c r="F15" s="19"/>
      <c r="G15" s="44" t="s">
        <v>98</v>
      </c>
      <c r="H15" s="45" t="s">
        <v>67</v>
      </c>
      <c r="I15" s="48">
        <v>197.3893047117129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1730.96</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95601.95926286903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5.1476839365481339</v>
      </c>
      <c r="AT30" s="101">
        <v>284310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1463538.02</v>
      </c>
      <c r="AV39" s="103">
        <v>5.15</v>
      </c>
      <c r="AW39" s="104">
        <v>3.4630256664228694</v>
      </c>
    </row>
    <row r="40" spans="2:49" ht="14.45" customHeight="1" x14ac:dyDescent="0.2">
      <c r="B40" s="19"/>
      <c r="C40" s="49"/>
      <c r="D40" s="53" t="s">
        <v>109</v>
      </c>
      <c r="E40" s="163">
        <v>3860.7629524111003</v>
      </c>
      <c r="F40" s="163">
        <v>4118.1471492385072</v>
      </c>
      <c r="G40" s="163">
        <v>4375.5313460659145</v>
      </c>
      <c r="H40" s="163">
        <v>4632.91554289332</v>
      </c>
      <c r="I40" s="163">
        <v>4890.2997397207273</v>
      </c>
      <c r="J40" s="164">
        <v>5147.6839365481337</v>
      </c>
      <c r="K40" s="163">
        <v>5405.068133375541</v>
      </c>
      <c r="L40" s="163">
        <v>5662.4523302029475</v>
      </c>
      <c r="M40" s="163">
        <v>5919.8365270303539</v>
      </c>
      <c r="N40" s="163">
        <v>6177.2207238577603</v>
      </c>
      <c r="O40" s="163">
        <v>6434.6049206851676</v>
      </c>
      <c r="AT40" s="21" t="s">
        <v>62</v>
      </c>
      <c r="AU40" s="102">
        <v>492128.67</v>
      </c>
      <c r="AV40" s="103">
        <v>1.73</v>
      </c>
      <c r="AW40" s="104">
        <v>1.9552580305528515</v>
      </c>
    </row>
    <row r="41" spans="2:49" x14ac:dyDescent="0.2">
      <c r="B41" s="19"/>
      <c r="C41" s="54">
        <v>-0.2</v>
      </c>
      <c r="D41" s="55">
        <v>165297.83399999997</v>
      </c>
      <c r="E41" s="56">
        <v>0.22885088126951059</v>
      </c>
      <c r="F41" s="56">
        <v>0.2770477011901662</v>
      </c>
      <c r="G41" s="56">
        <v>0.31957430700250938</v>
      </c>
      <c r="H41" s="56">
        <v>0.3573757343912588</v>
      </c>
      <c r="I41" s="56">
        <v>0.39119806416013997</v>
      </c>
      <c r="J41" s="56">
        <v>0.42163816095213297</v>
      </c>
      <c r="K41" s="56">
        <v>0.44917920090679331</v>
      </c>
      <c r="L41" s="56">
        <v>0.47421650995648457</v>
      </c>
      <c r="M41" s="56">
        <v>0.49707666169750692</v>
      </c>
      <c r="N41" s="56">
        <v>0.51803180079344424</v>
      </c>
      <c r="O41" s="56">
        <v>0.53731052876170649</v>
      </c>
      <c r="AT41" s="21" t="s">
        <v>61</v>
      </c>
      <c r="AU41" s="102">
        <v>971409.36</v>
      </c>
      <c r="AV41" s="103"/>
      <c r="AW41" s="104">
        <v>1.973893047117129</v>
      </c>
    </row>
    <row r="42" spans="2:49" x14ac:dyDescent="0.2">
      <c r="B42" s="19"/>
      <c r="C42" s="54">
        <v>-0.15</v>
      </c>
      <c r="D42" s="55">
        <v>206622.29249999998</v>
      </c>
      <c r="E42" s="56">
        <v>0.38308070501560854</v>
      </c>
      <c r="F42" s="56">
        <v>0.42163816095213302</v>
      </c>
      <c r="G42" s="56">
        <v>0.45565944560200761</v>
      </c>
      <c r="H42" s="56">
        <v>0.48590058751300708</v>
      </c>
      <c r="I42" s="56">
        <v>0.51295845132811202</v>
      </c>
      <c r="J42" s="56">
        <v>0.53731052876170649</v>
      </c>
      <c r="K42" s="56">
        <v>0.55934336072543478</v>
      </c>
      <c r="L42" s="56">
        <v>0.57937320796518765</v>
      </c>
      <c r="M42" s="56">
        <v>0.59766132935800564</v>
      </c>
      <c r="N42" s="56">
        <v>0.61442544063475535</v>
      </c>
      <c r="O42" s="56">
        <v>0.62984842300936517</v>
      </c>
    </row>
    <row r="43" spans="2:49" x14ac:dyDescent="0.2">
      <c r="B43" s="19"/>
      <c r="C43" s="54">
        <v>-0.1</v>
      </c>
      <c r="D43" s="55">
        <v>243085.05</v>
      </c>
      <c r="E43" s="56">
        <v>0.47561859926326727</v>
      </c>
      <c r="F43" s="56">
        <v>0.50839243680931312</v>
      </c>
      <c r="G43" s="56">
        <v>0.5373105287617066</v>
      </c>
      <c r="H43" s="56">
        <v>0.56301549938605611</v>
      </c>
      <c r="I43" s="56">
        <v>0.58601468362889531</v>
      </c>
      <c r="J43" s="56">
        <v>0.6067139494474505</v>
      </c>
      <c r="K43" s="56">
        <v>0.62544185661661955</v>
      </c>
      <c r="L43" s="56">
        <v>0.64246722677040957</v>
      </c>
      <c r="M43" s="56">
        <v>0.6580121299543048</v>
      </c>
      <c r="N43" s="56">
        <v>0.67226162453954208</v>
      </c>
      <c r="O43" s="56">
        <v>0.68537115955796035</v>
      </c>
      <c r="AU43" s="21">
        <v>807200.95299999998</v>
      </c>
    </row>
    <row r="44" spans="2:49" x14ac:dyDescent="0.2">
      <c r="B44" s="19"/>
      <c r="C44" s="54">
        <v>-0.05</v>
      </c>
      <c r="D44" s="55">
        <v>270094.5</v>
      </c>
      <c r="E44" s="56">
        <v>0.52805673933694064</v>
      </c>
      <c r="F44" s="56">
        <v>0.55755319312838181</v>
      </c>
      <c r="G44" s="56">
        <v>0.58357947588553594</v>
      </c>
      <c r="H44" s="56">
        <v>0.6067139494474505</v>
      </c>
      <c r="I44" s="56">
        <v>0.6274132152660058</v>
      </c>
      <c r="J44" s="56">
        <v>0.64604255450270542</v>
      </c>
      <c r="K44" s="56">
        <v>0.66289767095495755</v>
      </c>
      <c r="L44" s="56">
        <v>0.67822050409336865</v>
      </c>
      <c r="M44" s="56">
        <v>0.69221091695887427</v>
      </c>
      <c r="N44" s="56">
        <v>0.70503546208558787</v>
      </c>
      <c r="O44" s="56">
        <v>0.71683404360216441</v>
      </c>
      <c r="AU44" s="21">
        <v>714813.79999999993</v>
      </c>
    </row>
    <row r="45" spans="2:49" x14ac:dyDescent="0.2">
      <c r="B45" s="19"/>
      <c r="C45" s="51" t="s">
        <v>107</v>
      </c>
      <c r="D45" s="57">
        <v>284310</v>
      </c>
      <c r="E45" s="56">
        <v>0.5516539023700936</v>
      </c>
      <c r="F45" s="56">
        <v>0.57967553347196277</v>
      </c>
      <c r="G45" s="56">
        <v>0.60440050209125906</v>
      </c>
      <c r="H45" s="56">
        <v>0.62637825197507802</v>
      </c>
      <c r="I45" s="56">
        <v>0.64604255450270542</v>
      </c>
      <c r="J45" s="56">
        <v>0.66374042677757017</v>
      </c>
      <c r="K45" s="56">
        <v>0.67975278740720968</v>
      </c>
      <c r="L45" s="56">
        <v>0.6943094788887002</v>
      </c>
      <c r="M45" s="56">
        <v>0.70760037111093055</v>
      </c>
      <c r="N45" s="56">
        <v>0.71978368898130851</v>
      </c>
      <c r="O45" s="56">
        <v>0.73099234142205616</v>
      </c>
    </row>
    <row r="46" spans="2:49" ht="14.45" customHeight="1" x14ac:dyDescent="0.2">
      <c r="B46" s="19"/>
      <c r="C46" s="54">
        <v>0.05</v>
      </c>
      <c r="D46" s="55">
        <v>298525.5</v>
      </c>
      <c r="E46" s="56">
        <v>0.57300371654294635</v>
      </c>
      <c r="F46" s="56">
        <v>0.59969098425901213</v>
      </c>
      <c r="G46" s="56">
        <v>0.62323857342024669</v>
      </c>
      <c r="H46" s="56">
        <v>0.64416976378578861</v>
      </c>
      <c r="I46" s="56">
        <v>0.66289767095495755</v>
      </c>
      <c r="J46" s="56">
        <v>0.67975278740720968</v>
      </c>
      <c r="K46" s="56">
        <v>0.69500265467353306</v>
      </c>
      <c r="L46" s="56">
        <v>0.70886617037019062</v>
      </c>
      <c r="M46" s="56">
        <v>0.72152416296279109</v>
      </c>
      <c r="N46" s="56">
        <v>0.73312732283934146</v>
      </c>
      <c r="O46" s="56">
        <v>0.74380222992576772</v>
      </c>
    </row>
    <row r="47" spans="2:49" x14ac:dyDescent="0.2">
      <c r="B47" s="19"/>
      <c r="C47" s="54">
        <v>0.1</v>
      </c>
      <c r="D47" s="55">
        <v>328378.05</v>
      </c>
      <c r="E47" s="56">
        <v>0.61182156049358749</v>
      </c>
      <c r="F47" s="56">
        <v>0.63608271296273833</v>
      </c>
      <c r="G47" s="56">
        <v>0.65748961220022428</v>
      </c>
      <c r="H47" s="56">
        <v>0.6765179670779895</v>
      </c>
      <c r="I47" s="56">
        <v>0.69354333723177963</v>
      </c>
      <c r="J47" s="56">
        <v>0.70886617037019062</v>
      </c>
      <c r="K47" s="56">
        <v>0.72272968606684818</v>
      </c>
      <c r="L47" s="56">
        <v>0.73533288215471881</v>
      </c>
      <c r="M47" s="56">
        <v>0.74684014814799182</v>
      </c>
      <c r="N47" s="56">
        <v>0.75738847530849218</v>
      </c>
      <c r="O47" s="56">
        <v>0.76709293629615249</v>
      </c>
    </row>
    <row r="48" spans="2:49" x14ac:dyDescent="0.2">
      <c r="B48" s="19"/>
      <c r="C48" s="54">
        <v>0.15</v>
      </c>
      <c r="D48" s="55">
        <v>377634.75750000001</v>
      </c>
      <c r="E48" s="56">
        <v>0.66245353086398917</v>
      </c>
      <c r="F48" s="56">
        <v>0.68355018518498989</v>
      </c>
      <c r="G48" s="56">
        <v>0.70216488017410805</v>
      </c>
      <c r="H48" s="56">
        <v>0.71871127571999094</v>
      </c>
      <c r="I48" s="56">
        <v>0.73351594541893883</v>
      </c>
      <c r="J48" s="56">
        <v>0.74684014814799182</v>
      </c>
      <c r="K48" s="56">
        <v>0.75889537918856365</v>
      </c>
      <c r="L48" s="56">
        <v>0.76985468013453806</v>
      </c>
      <c r="M48" s="56">
        <v>0.77986099838955814</v>
      </c>
      <c r="N48" s="56">
        <v>0.78903345678999326</v>
      </c>
      <c r="O48" s="56">
        <v>0.7974721185183935</v>
      </c>
    </row>
    <row r="49" spans="2:45" ht="15" thickBot="1" x14ac:dyDescent="0.25">
      <c r="B49" s="19"/>
      <c r="C49" s="54">
        <v>0.2</v>
      </c>
      <c r="D49" s="58">
        <v>453161.70900000003</v>
      </c>
      <c r="E49" s="56">
        <v>0.71871127571999094</v>
      </c>
      <c r="F49" s="56">
        <v>0.73629182098749157</v>
      </c>
      <c r="G49" s="56">
        <v>0.75180406681175682</v>
      </c>
      <c r="H49" s="56">
        <v>0.76559272976665915</v>
      </c>
      <c r="I49" s="56">
        <v>0.7779299545157824</v>
      </c>
      <c r="J49" s="56">
        <v>0.78903345678999326</v>
      </c>
      <c r="K49" s="56">
        <v>0.79907948265713646</v>
      </c>
      <c r="L49" s="56">
        <v>0.80821223344544835</v>
      </c>
      <c r="M49" s="56">
        <v>0.81655083199129852</v>
      </c>
      <c r="N49" s="56">
        <v>0.82419454732499442</v>
      </c>
      <c r="O49" s="56">
        <v>0.83122676543199459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284310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885.28</v>
      </c>
      <c r="BA66" s="21" t="s">
        <v>65</v>
      </c>
    </row>
    <row r="67" spans="2:55" x14ac:dyDescent="0.2">
      <c r="B67" s="19"/>
      <c r="C67" s="19"/>
      <c r="D67" s="19"/>
      <c r="E67" s="19"/>
      <c r="F67" s="19"/>
      <c r="G67" s="19"/>
      <c r="H67" s="19"/>
      <c r="I67" s="19"/>
      <c r="J67" s="19"/>
      <c r="K67" s="19"/>
      <c r="AS67" s="21" t="s">
        <v>11</v>
      </c>
      <c r="AT67" s="102">
        <v>422618.3</v>
      </c>
      <c r="AU67" s="103">
        <v>1.49</v>
      </c>
      <c r="AV67" s="104">
        <v>1</v>
      </c>
      <c r="AX67" s="21" t="s">
        <v>64</v>
      </c>
      <c r="AZ67" s="73">
        <v>169323.96313647562</v>
      </c>
      <c r="BA67" s="21" t="s">
        <v>63</v>
      </c>
    </row>
    <row r="68" spans="2:55" x14ac:dyDescent="0.2">
      <c r="B68" s="19"/>
      <c r="C68" s="19"/>
      <c r="D68" s="19"/>
      <c r="E68" s="19"/>
      <c r="F68" s="19"/>
      <c r="G68" s="19"/>
      <c r="H68" s="19"/>
      <c r="I68" s="19"/>
      <c r="J68" s="19"/>
      <c r="K68" s="19"/>
      <c r="AS68" s="21" t="s">
        <v>62</v>
      </c>
      <c r="AT68" s="102">
        <v>251695</v>
      </c>
      <c r="AU68" s="103">
        <v>0.89</v>
      </c>
      <c r="AV68" s="104">
        <v>0.59556105355589195</v>
      </c>
    </row>
    <row r="69" spans="2:55" x14ac:dyDescent="0.2">
      <c r="B69" s="19"/>
      <c r="C69" s="19"/>
      <c r="D69" s="19"/>
      <c r="E69" s="19"/>
      <c r="F69" s="19"/>
      <c r="G69" s="19"/>
      <c r="H69" s="19"/>
      <c r="I69" s="19"/>
      <c r="J69" s="19"/>
      <c r="K69" s="19"/>
      <c r="AS69" s="21" t="s">
        <v>61</v>
      </c>
      <c r="AT69" s="102">
        <v>170923.3</v>
      </c>
      <c r="AU69" s="103"/>
      <c r="AV69" s="104">
        <v>0.67908897673771818</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1.4864700502972108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1.1148525377229082</v>
      </c>
      <c r="AU86" s="107">
        <v>1.1891760402377687</v>
      </c>
      <c r="AV86" s="107">
        <v>1.2634995427526292</v>
      </c>
      <c r="AW86" s="107">
        <v>1.3378230452674897</v>
      </c>
      <c r="AX86" s="107">
        <v>1.4121465477823503</v>
      </c>
      <c r="AY86" s="108">
        <v>1.4864700502972108</v>
      </c>
      <c r="AZ86" s="107">
        <v>1.5607935528120713</v>
      </c>
      <c r="BA86" s="107">
        <v>1.6351170553269319</v>
      </c>
      <c r="BB86" s="107">
        <v>1.7094405578417924</v>
      </c>
      <c r="BC86" s="107">
        <v>1.7837640603566529</v>
      </c>
      <c r="BD86" s="107">
        <v>1.8580875628715134</v>
      </c>
    </row>
    <row r="87" spans="2:56" x14ac:dyDescent="0.2">
      <c r="B87" s="19"/>
      <c r="C87" s="19"/>
      <c r="D87" s="19"/>
      <c r="E87" s="19"/>
      <c r="F87" s="19"/>
      <c r="G87" s="19"/>
      <c r="H87" s="19"/>
      <c r="I87" s="19"/>
      <c r="J87" s="19"/>
      <c r="K87" s="19"/>
      <c r="AR87" s="21">
        <v>-0.2</v>
      </c>
      <c r="AS87" s="107">
        <v>165297.83399999997</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206622.29249999998</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243085.05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270094.5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284310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298525.5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328378.05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377634.75750000001</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453161.70900000003</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2024-05-16T19:47:06Z</dcterms:modified>
</cp:coreProperties>
</file>