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5607DE18-F2BC-4EEB-8AEC-A6D18284376D}"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<sst xmlns="http://schemas.openxmlformats.org/spreadsheetml/2006/main" count="350" uniqueCount="161">
  <si>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</si>
  <si>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</si>
  <si>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</si>
  <si>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</si>
  <si>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</si>
  <si>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</si>
  <si>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</si>
  <si>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</si>
  <si>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</si>
  <si>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</si>
  <si>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</si>
  <si>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</si>
  <si>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</si>
  <si>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</si>
  <si>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</si>
  <si>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</si>
  <si>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</si>
  <si>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</si>
  <si>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</si>
  <si>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</si>
  <si>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</si>
  <si>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</si>
  <si>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</si>
  <si>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</si>
  <si>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</si>
  <si>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</si>
  <si>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</si>
  <si>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</si>
  <si>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</si>
  <si>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</si>
  <si>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</si>
  <si>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</si>
  <si>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</si>
  <si>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</si>
  <si>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</si>
  <si>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</si>
  <si>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</si>
  <si>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</si>
  <si>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</si>
  <si>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</si>
  <si>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</si>
  <si>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</si>
  <si>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</si>
  <si>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</si>
  <si>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</si>
  <si>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</si>
  <si>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</si>
  <si>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</si>
  <si>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</si>
  <si>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</si>
  <si>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</si>
  <si>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</si>
  <si>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</si>
  <si>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</si>
  <si>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</si>
  <si>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</si>
  <si>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</si>
  <si>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</si>
  <si>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</si>
  <si>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</si>
  <si>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</si>
  <si>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</si>
  <si>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</si>
  <si>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</si>
  <si>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</si>
  <si>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</si>
  <si>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</si>
  <si>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</si>
  <si>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</si>
  <si>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</si>
  <si>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</si>
  <si>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</si>
  <si>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</si>
  <si>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</si>
  <si>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</si>
  <si>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</si>
  <si>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</si>
  <si>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</si>
  <si>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</si>
  <si>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</si>
  <si>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</si>
  <si>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</si>
  <si>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</si>
  <si>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</si>
  <si>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</si>
  <si>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</si>
  <si>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</si>
  <si>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</si>
  <si>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</si>
  <si>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</si>
  <si>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</si>
  <si>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</si>
  <si>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</si>
  <si>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</si>
  <si>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</si>
  <si>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</si>
  <si>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</si>
  <si>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</si>
  <si>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</si>
  <si>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</si>
  <si>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</si>
  <si>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</si>
  <si>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</si>
  <si>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</si>
  <si>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</si>
  <si>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</si>
  <si>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</si>
  <si>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</si>
  <si>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</si>
  <si>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</si>
  <si>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</si>
  <si>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</si>
  <si>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</si>
  <si>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</si>
  <si>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</si>
  <si>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</si>
  <si>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</si>
  <si>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</si>
  <si>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</si>
  <si>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</si>
  <si>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</si>
  <si>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</si>
  <si>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</si>
  <si>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</si>
  <si>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FRIJOL BOLA ROJA PUTUMAYO COLÓN</t>
  </si>
  <si>
    <t>Putumayo</t>
  </si>
  <si>
    <t>Material de propagacion: Semilla // Distancia de siembra: 0,4 x 1,3 // Densidad de siembra - Plantas/Ha.: 19.200 // Duracion del ciclo: 5 meses // Productividad/Ha/Ciclo: 3.250 kg // Inicio de Produccion desde la siembra: mes 5  // Duracion de la etapa productiva: 1 meses // Productividad promedio en etapa productiva  // Cultivo asociado: NA // Productividad promedio etapa productiva: 3.250 kg // % Rendimiento 1ra. Calidad: 100 // % Rendimiento 2da. Calidad: 0 // Precio de venta ponderado por calidad: $4.001 // Valor Jornal: $34.090 // Otros: NA</t>
  </si>
  <si>
    <t>2024 Q1</t>
  </si>
  <si>
    <t>2021 Q4</t>
  </si>
  <si>
    <t>El presente documento corresponde a una actualización del documento PDF de la AgroGuía correspondiente a Frijol Bola Roja Putumayo Colón publicada en la página web, y consta de las siguientes partes:</t>
  </si>
  <si>
    <t>- Flujo anualizado de los ingresos (precio y rendimiento) y los costos de producción para una hectárea de
Frijol Bola Roja Putumayo Colón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</si>
  <si>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Frijol Bola Roja Putumayo Colón.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</si>
  <si>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</si>
  <si>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</si>
  <si>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</si>
  <si>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</si>
  <si>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Frijol Bola Roja Putumayo Colón. La participación se encuentra actualizada al 2024 Q1.</t>
  </si>
  <si>
    <t>Sostenimiento Ciclo ***</t>
  </si>
  <si>
    <t>Sub Total Ingresos millones [(CxG)]</t>
  </si>
  <si>
    <t>** Los costos de instalación comprenden tanto los gastos relacionados con la mano de obra como aquellos asociados con los insumos necesarios hasta completar la siembra de las plantas. Para el caso de Frijol Bola Roja Putumayo Colón, en lo que respecta a la mano de obra incluye actividades como la preparación del terreno, la siembra, el trazado y el ahoyado, entre otras, y ascienden a un total de $1,8 millones de pesos (equivalente a 54 jornales). En cuanto a los insumos, se incluyen los gastos relacionados con el material vegetal y las enmiendas, que en conjunto ascienden a  $0,7 millones.</t>
  </si>
  <si>
    <t>*** Los costos de sostenimiento del ciclo comprenden tanto los gastos relacionados con la mano de obra como aquellos asociados con los insumos necesarios desde el momento de la siembra de las plantas hasta finalizar el ciclo. Para el caso de Frijol Bola Roja Putumayo Colón, en lo que respecta a la mano de obra incluye actividades como la fertilización, riego, control de malezas, plagas y enfermedades, entre otras, y ascienden a un total de $4,4 millones de pesos (equivalente a 128 jornales). En cuanto a los insumos, se incluyen los fertilizantes, plaguicidas, transportes, entre otras, que en conjunto ascienden a  $5,3 millones.</t>
  </si>
  <si>
    <t>Nota 1: en caso de utilizar esta información para el desarrollo de otras publicaciones, por favor citar FINAGRO, "Agro Guía - Marcos de Referencia Agroeconómicos"</t>
  </si>
  <si>
    <t>Los costos totales del ciclo para esta actualización (2024 Q1) equivalen a $12,2 millones, en comparación con los costos del marco original que ascienden a $9,9 millones, (mes de publicación del marco: octubre - 2021).
La rentabilidad actualizada (2024 Q1) bajó frente a la rentabilidad de la primera AgroGuía, pasando del 48,4% al 6,3%. Mientras que el crecimiento de los costos fue del 124,1%, el crecimiento de los ingresos fue del 88,9%.</t>
  </si>
  <si>
    <t>En cuanto a los costos de mano de obra de la AgroGuía actualizada, se destaca la participación de cosecha y beneficio seguido de instalación, que representan el 40% y el 30% del costo total, respectivamente. En cuanto a los costos de insumos, se destaca la participación de fertilización seguido de tutorado, que representan el 40% y el 27% del costo total, respectivamente.</t>
  </si>
  <si>
    <t>bajó</t>
  </si>
  <si>
    <t>A continuación, se presenta la desagregación de los costos de mano de obra e insumos según las diferentes actividades vinculadas a la producción de FRIJOL BOLA ROJA PUTUMAYO COLÓN</t>
  </si>
  <si>
    <t>En cuanto a los costos de mano de obra, se destaca la participación de cosecha y beneficio segido por instalación que representan el 40% y el 30% del costo total, respectivamente. En cuanto a los costos de insumos, se destaca la participación de fertilización segido por tutorado que representan el 48% y el 23% del costo total, respectivamente.</t>
  </si>
  <si>
    <t>En cuanto a los costos de mano de obra, se destaca la participación de cosecha y beneficio segido por instalación que representan el 40% y el 30% del costo total, respectivamente. En cuanto a los costos de insumos, se destaca la participación de fertilización segido por tutorado que representan el 40% y el 27% del costo total, respectivamente.</t>
  </si>
  <si>
    <t>En cuanto a los costos de mano de obra, se destaca la participación de cosecha y beneficio segido por instalación que representan el 40% y el 30% del costo total, respectivamente.</t>
  </si>
  <si>
    <t>En cuanto a los costos de insumos, se destaca la participación de fertilización segido por tutorado que representan el 40% y el 27% del costo total, respectivamente.</t>
  </si>
  <si>
    <t>En cuanto a los costos de insumos, se destaca la participación de fertilización segido por tutorado que representan el 48% y el 23% del costo total, respectivamente.</t>
  </si>
  <si>
    <t>En cuanto a los costos de mano de obra, se destaca la participación de cosecha y beneficio segido por instalación que representan el 40% y el 30% del costo total, respectivamente.En cuanto a los costos de insumos, se destaca la participación de fertilización segido por tutorado que representan el 48% y el 23% del costo total, respectivamente.</t>
  </si>
  <si>
    <t>De acuerdo con el comportamiento histórico del sistema productivo, se efectuó un análisis de sensibilidad del margen de utilidad obtenido en la producción de FRIJOL BOLA ROJA PUTUMAYO COLÓN, frente a diferentes escenarios de variación de precios de venta en finca y rendimientos probables (kg/ha).</t>
  </si>
  <si>
    <t>Con un precio ponderado de COP $ 4.001/kg y con un rendimiento por hectárea de 3.250 kg por ciclo; el margen de utilidad obtenido en la producción de fríjol verde o fresco es del 6%.</t>
  </si>
  <si>
    <t>El precio mínimo ponderado para cubrir los costos de producción, con un rendimiento de 3.250 kg para todo el ciclo de producción, es COP $ 3.763/kg.</t>
  </si>
  <si>
    <t>El rendimiento mínimo por ha/ciclo para cubrir los costos de producción, con un precio ponderado de COP $ 4.001, es de 3.057 kg/ha para todo el ciclo.</t>
  </si>
  <si>
    <t>El siguiente cuadro presenta diferentes escenarios de rentabilidad para el sistema productivo de FRIJOL BOLA ROJA PUTUMAYO COLÓN, con respecto a diferentes niveles de productividad (kg./ha.) y precios ($/kg.).</t>
  </si>
  <si>
    <t>De acuerdo con el comportamiento histórico del sistema productivo, se efectuó un análisis de sensibilidad del margen de utilidad obtenido en la producción de FRIJOL BOLA ROJA PUTUMAYO COLÓN, frente a diferentes escenarios de variación de precios de venta en finca y rendimientos probables (t/ha)</t>
  </si>
  <si>
    <t>Con un precio ponderado de COP $$ 4.500/kg y con un rendimiento por hectárea de 3.250 kg por ciclo; el margen de utilidad obtenido en la producción de fríjol verde o fresco es del 48%.</t>
  </si>
  <si>
    <t>El precio mínimo ponderado para cubrir los costos de producción, con un rendimiento de 3.250 kg para todo el ciclo de producción, es COP $ 3.032/kg.</t>
  </si>
  <si>
    <t>El rendimiento mínimo por ha/ciclo para cubrir los costos de producción, con un precio ponderado de COP $ 4.500, es de 2.190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</si>
</sst>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2021 Q4</c:v>
                </c:pt>
                <c:pt idx="1">
                  <c:v>2024 Q1</c:v>
                </c:pt>
              </c:strCache>
            </c:strRef>
          </c:cat>
          <c:val>
            <c:numRef>
              <c:f>'Análisis Comparativo y Part.'!$AQ$41:$AQ$42</c:f>
              <c:numCache>
                <c:formatCode>_(* #.##0_);_(* \(#.##0\);_(* "-"_);_(@_)</c:formatCode>
                <c:ptCount val="2"/>
                <c:pt idx="0">
                  <c:v>9853000</c:v>
                </c:pt>
                <c:pt idx="1">
                  <c:v>12230481.986743994</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2021 Q4</c:v>
                </c:pt>
                <c:pt idx="1">
                  <c:v>2024 Q1</c:v>
                </c:pt>
              </c:strCache>
            </c:strRef>
          </c:cat>
          <c:val>
            <c:numRef>
              <c:f>'Análisis Comparativo y Part.'!$AR$41:$AR$42</c:f>
              <c:numCache>
                <c:formatCode>_(* #.##0_);_(* \(#.##0\);_(* "-"_);_(@_)</c:formatCode>
                <c:ptCount val="2"/>
                <c:pt idx="0">
                  <c:v>4555000</c:v>
                </c:pt>
                <c:pt idx="1">
                  <c:v>6211210</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2021 Q4</c:v>
                </c:pt>
                <c:pt idx="1">
                  <c:v>2024 Q1</c:v>
                </c:pt>
              </c:strCache>
            </c:strRef>
          </c:cat>
          <c:val>
            <c:numRef>
              <c:f>'Análisis Comparativo y Part.'!$AS$41:$AS$42</c:f>
              <c:numCache>
                <c:formatCode>_(* #.##0_);_(* \(#.##0\);_(* "-"_);_(@_)</c:formatCode>
                <c:ptCount val="2"/>
                <c:pt idx="0">
                  <c:v>5298000</c:v>
                </c:pt>
                <c:pt idx="1">
                  <c:v>6019271.9867439931</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2021 Q4</c:v>
                </c:pt>
                <c:pt idx="1">
                  <c:v>2024 Q1</c:v>
                </c:pt>
              </c:strCache>
            </c:strRef>
          </c:cat>
          <c:val>
            <c:numRef>
              <c:f>Tortas!$H$36:$H$37</c:f>
              <c:numCache>
                <c:formatCode>0%</c:formatCode>
                <c:ptCount val="2"/>
                <c:pt idx="0">
                  <c:v>0.46229574748807467</c:v>
                </c:pt>
                <c:pt idx="1">
                  <c:v>0.50784670683722999</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2021 Q4</c:v>
                </c:pt>
                <c:pt idx="1">
                  <c:v>2024 Q1</c:v>
                </c:pt>
              </c:strCache>
            </c:strRef>
          </c:cat>
          <c:val>
            <c:numRef>
              <c:f>Tortas!$I$36:$I$37</c:f>
              <c:numCache>
                <c:formatCode>0%</c:formatCode>
                <c:ptCount val="2"/>
                <c:pt idx="0">
                  <c:v>0.53770425251192533</c:v>
                </c:pt>
                <c:pt idx="1">
                  <c:v>0.4921532931627699</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115731</c:v>
                </c:pt>
                <c:pt idx="1">
                  <c:v>856934</c:v>
                </c:pt>
                <c:pt idx="2">
                  <c:v>44737.986743993402</c:v>
                </c:pt>
                <c:pt idx="3">
                  <c:v>2401705</c:v>
                </c:pt>
                <c:pt idx="4">
                  <c:v>721140</c:v>
                </c:pt>
                <c:pt idx="5">
                  <c:v>137655</c:v>
                </c:pt>
                <c:pt idx="6">
                  <c:v>0</c:v>
                </c:pt>
                <c:pt idx="7">
                  <c:v>0</c:v>
                </c:pt>
                <c:pt idx="8">
                  <c:v>89505</c:v>
                </c:pt>
                <c:pt idx="9">
                  <c:v>1651864</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102270</c:v>
                </c:pt>
                <c:pt idx="1">
                  <c:v>511350</c:v>
                </c:pt>
                <c:pt idx="2">
                  <c:v>2495400</c:v>
                </c:pt>
                <c:pt idx="3">
                  <c:v>409080</c:v>
                </c:pt>
                <c:pt idx="4">
                  <c:v>1840860</c:v>
                </c:pt>
                <c:pt idx="5">
                  <c:v>340900</c:v>
                </c:pt>
                <c:pt idx="6">
                  <c:v>0</c:v>
                </c:pt>
                <c:pt idx="7">
                  <c:v>0</c:v>
                </c:pt>
                <c:pt idx="8">
                  <c:v>0</c:v>
                </c:pt>
                <c:pt idx="9">
                  <c:v>511350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2021 Q4</c:v>
                </c:pt>
                <c:pt idx="1">
                  <c:v>2024 Q1</c:v>
                </c:pt>
              </c:strCache>
            </c:strRef>
          </c:cat>
          <c:val>
            <c:numRef>
              <c:f>'Análisis Comparativo y Part.'!$AW$41:$AW$42</c:f>
              <c:numCache>
                <c:formatCode>0%</c:formatCode>
                <c:ptCount val="2"/>
                <c:pt idx="0">
                  <c:v>0.46229574748807467</c:v>
                </c:pt>
                <c:pt idx="1">
                  <c:v>0.50784670683722999</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2021 Q4</c:v>
                </c:pt>
                <c:pt idx="1">
                  <c:v>2024 Q1</c:v>
                </c:pt>
              </c:strCache>
            </c:strRef>
          </c:cat>
          <c:val>
            <c:numRef>
              <c:f>'Análisis Comparativo y Part.'!$AX$41:$AX$42</c:f>
              <c:numCache>
                <c:formatCode>0%</c:formatCode>
                <c:ptCount val="2"/>
                <c:pt idx="0">
                  <c:v>0.53770425251192533</c:v>
                </c:pt>
                <c:pt idx="1">
                  <c:v>0.4921532931627699</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75000</c:v>
                </c:pt>
                <c:pt idx="1">
                  <c:v>375000</c:v>
                </c:pt>
                <c:pt idx="2">
                  <c:v>1830000</c:v>
                </c:pt>
                <c:pt idx="3">
                  <c:v>300000</c:v>
                </c:pt>
                <c:pt idx="4">
                  <c:v>1350000</c:v>
                </c:pt>
                <c:pt idx="5">
                  <c:v>250000</c:v>
                </c:pt>
                <c:pt idx="6">
                  <c:v>0</c:v>
                </c:pt>
                <c:pt idx="7">
                  <c:v>0</c:v>
                </c:pt>
                <c:pt idx="8">
                  <c:v>0</c:v>
                </c:pt>
                <c:pt idx="9">
                  <c:v>375000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80000</c:v>
                </c:pt>
                <c:pt idx="1">
                  <c:v>775500</c:v>
                </c:pt>
                <c:pt idx="2">
                  <c:v>32500</c:v>
                </c:pt>
                <c:pt idx="3">
                  <c:v>2565000</c:v>
                </c:pt>
                <c:pt idx="4">
                  <c:v>480000</c:v>
                </c:pt>
                <c:pt idx="5">
                  <c:v>100000</c:v>
                </c:pt>
                <c:pt idx="6">
                  <c:v>0</c:v>
                </c:pt>
                <c:pt idx="7">
                  <c:v>0</c:v>
                </c:pt>
                <c:pt idx="8">
                  <c:v>65000</c:v>
                </c:pt>
                <c:pt idx="9">
                  <c:v>1200000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102270</c:v>
                </c:pt>
                <c:pt idx="1">
                  <c:v>511350</c:v>
                </c:pt>
                <c:pt idx="2">
                  <c:v>2495400</c:v>
                </c:pt>
                <c:pt idx="3">
                  <c:v>409080</c:v>
                </c:pt>
                <c:pt idx="4">
                  <c:v>1840860</c:v>
                </c:pt>
                <c:pt idx="5">
                  <c:v>340900</c:v>
                </c:pt>
                <c:pt idx="6">
                  <c:v>0</c:v>
                </c:pt>
                <c:pt idx="7">
                  <c:v>0</c:v>
                </c:pt>
                <c:pt idx="8">
                  <c:v>0</c:v>
                </c:pt>
                <c:pt idx="9">
                  <c:v>511350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115731</c:v>
                </c:pt>
                <c:pt idx="1">
                  <c:v>856934</c:v>
                </c:pt>
                <c:pt idx="2">
                  <c:v>44737.986743993402</c:v>
                </c:pt>
                <c:pt idx="3">
                  <c:v>2401705</c:v>
                </c:pt>
                <c:pt idx="4">
                  <c:v>721140</c:v>
                </c:pt>
                <c:pt idx="5">
                  <c:v>137655</c:v>
                </c:pt>
                <c:pt idx="6">
                  <c:v>0</c:v>
                </c:pt>
                <c:pt idx="7">
                  <c:v>0</c:v>
                </c:pt>
                <c:pt idx="8">
                  <c:v>89505</c:v>
                </c:pt>
                <c:pt idx="9">
                  <c:v>1651864</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2021 Q4</c:v>
                </c:pt>
                <c:pt idx="1">
                  <c:v>2024 Q1</c:v>
                </c:pt>
              </c:strCache>
            </c:strRef>
          </c:cat>
          <c:val>
            <c:numRef>
              <c:f>Tortas!$B$36:$B$37</c:f>
              <c:numCache>
                <c:formatCode>_(* #.##0_);_(* \(#.##0\);_(* "-"_);_(@_)</c:formatCode>
                <c:ptCount val="2"/>
                <c:pt idx="0">
                  <c:v>9853000</c:v>
                </c:pt>
                <c:pt idx="1">
                  <c:v>12230481.986743994</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2021 Q4</c:v>
                </c:pt>
                <c:pt idx="1">
                  <c:v>2024 Q1</c:v>
                </c:pt>
              </c:strCache>
            </c:strRef>
          </c:cat>
          <c:val>
            <c:numRef>
              <c:f>Tortas!$C$36:$C$37</c:f>
              <c:numCache>
                <c:formatCode>_(* #.##0_);_(* \(#.##0\);_(* "-"_);_(@_)</c:formatCode>
                <c:ptCount val="2"/>
                <c:pt idx="0">
                  <c:v>4555000</c:v>
                </c:pt>
                <c:pt idx="1">
                  <c:v>6211210</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2021 Q4</c:v>
                </c:pt>
                <c:pt idx="1">
                  <c:v>2024 Q1</c:v>
                </c:pt>
              </c:strCache>
            </c:strRef>
          </c:cat>
          <c:val>
            <c:numRef>
              <c:f>Tortas!$D$36:$D$37</c:f>
              <c:numCache>
                <c:formatCode>_(* #.##0_);_(* \(#.##0\);_(* "-"_);_(@_)</c:formatCode>
                <c:ptCount val="2"/>
                <c:pt idx="0">
                  <c:v>5298000</c:v>
                </c:pt>
                <c:pt idx="1">
                  <c:v>6019271.9867439931</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hidden="1"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1840.86</v>
      </c>
      <c r="C7" s="22">
        <v>4370.3500000000004</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6211.21</v>
      </c>
      <c r="AH7" s="23">
        <v>0.5078467068372301</v>
      </c>
    </row>
    <row r="8" spans="1:34" x14ac:dyDescent="0.2">
      <c r="A8" s="5" t="s">
        <v>122</v>
      </c>
      <c r="B8" s="22">
        <v>721.14</v>
      </c>
      <c r="C8" s="22">
        <v>5298.13</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6019.27</v>
      </c>
      <c r="AH8" s="23">
        <v>0.4921532931627699</v>
      </c>
    </row>
    <row r="9" spans="1:34" x14ac:dyDescent="0.2">
      <c r="A9" s="9" t="s">
        <v>121</v>
      </c>
      <c r="B9" s="22">
        <v>2562</v>
      </c>
      <c r="C9" s="22">
        <v>9668.48</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12230.48</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3250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3250</v>
      </c>
      <c r="AH11" s="27"/>
    </row>
    <row r="12" spans="1:34" hidden="1" x14ac:dyDescent="0.2">
      <c r="A12" s="5" t="s">
        <v>20</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x14ac:dyDescent="0.2">
      <c r="A13" s="5" t="s">
        <v>19</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4001.0000000000005</v>
      </c>
      <c r="D15" s="162">
        <v>0</v>
      </c>
      <c r="E15" s="162">
        <v>0</v>
      </c>
      <c r="F15" s="162">
        <v>0</v>
      </c>
      <c r="G15" s="162">
        <v>0</v>
      </c>
      <c r="H15" s="162">
        <v>0</v>
      </c>
      <c r="I15" s="162">
        <v>0</v>
      </c>
      <c r="J15" s="162">
        <v>0</v>
      </c>
      <c r="K15" s="162">
        <v>0</v>
      </c>
      <c r="L15" s="162">
        <v>0</v>
      </c>
      <c r="M15" s="162">
        <v>0</v>
      </c>
      <c r="N15" s="162">
        <v>0</v>
      </c>
      <c r="O15" s="162">
        <v>0</v>
      </c>
      <c r="P15" s="162">
        <v>0</v>
      </c>
      <c r="Q15" s="162">
        <v>0</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4001.0000000000005</v>
      </c>
      <c r="AH15" s="27"/>
    </row>
    <row r="16" spans="1:34" hidden="1" x14ac:dyDescent="0.2">
      <c r="A16" s="5" t="s">
        <v>16</v>
      </c>
      <c r="B16" s="162">
        <v>0</v>
      </c>
      <c r="C16" s="162">
        <v>0</v>
      </c>
      <c r="D16" s="162">
        <v>0</v>
      </c>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0</v>
      </c>
      <c r="AH16" s="27"/>
    </row>
    <row r="17" spans="1:34" hidden="1" x14ac:dyDescent="0.2">
      <c r="A17" s="5" t="s">
        <v>15</v>
      </c>
      <c r="B17" s="162">
        <v>0</v>
      </c>
      <c r="C17" s="162">
        <v>0</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0</v>
      </c>
      <c r="AH17" s="27"/>
    </row>
    <row r="18" spans="1:34" hidden="1"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13003.25</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13003.25</v>
      </c>
      <c r="AH19" s="27"/>
    </row>
    <row r="20" spans="1:34" x14ac:dyDescent="0.2">
      <c r="A20" s="3" t="s">
        <v>12</v>
      </c>
      <c r="B20" s="25">
        <v>-2562</v>
      </c>
      <c r="C20" s="25">
        <v>3334.77</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772.77</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4555</v>
      </c>
      <c r="D121" s="70">
        <v>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4555</v>
      </c>
      <c r="AH121" s="71">
        <v>0.46229574748807467</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5298</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5298</v>
      </c>
      <c r="AH122" s="71">
        <v>0.53770425251192533</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9853</v>
      </c>
      <c r="D123" s="70">
        <v>0</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9853</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3250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3250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4.5</v>
      </c>
      <c r="D129" s="74">
        <v>4.5</v>
      </c>
      <c r="E129" s="74">
        <v>4.5</v>
      </c>
      <c r="F129" s="74">
        <v>4.5</v>
      </c>
      <c r="G129" s="74">
        <v>4.5</v>
      </c>
      <c r="H129" s="74">
        <v>4.5</v>
      </c>
      <c r="I129" s="74">
        <v>4.5</v>
      </c>
      <c r="J129" s="74">
        <v>4.5</v>
      </c>
      <c r="K129" s="74">
        <v>4.5</v>
      </c>
      <c r="L129" s="74">
        <v>4.5</v>
      </c>
      <c r="M129" s="74">
        <v>4.5</v>
      </c>
      <c r="N129" s="74">
        <v>4.5</v>
      </c>
      <c r="O129" s="74">
        <v>4.5</v>
      </c>
      <c r="P129" s="74">
        <v>4.5</v>
      </c>
      <c r="Q129" s="74">
        <v>4.5</v>
      </c>
      <c r="R129" s="74">
        <v>4.5</v>
      </c>
      <c r="S129" s="74">
        <v>4.5</v>
      </c>
      <c r="T129" s="74">
        <v>4.5</v>
      </c>
      <c r="U129" s="74">
        <v>4.5</v>
      </c>
      <c r="V129" s="74">
        <v>4.5</v>
      </c>
      <c r="W129" s="74">
        <v>4.5</v>
      </c>
      <c r="X129" s="74">
        <v>4.5</v>
      </c>
      <c r="Y129" s="74">
        <v>4.5</v>
      </c>
      <c r="Z129" s="74">
        <v>4.5</v>
      </c>
      <c r="AA129" s="74">
        <v>4.5</v>
      </c>
      <c r="AB129" s="74">
        <v>4.5</v>
      </c>
      <c r="AC129" s="74">
        <v>4.5</v>
      </c>
      <c r="AD129" s="74">
        <v>4.5</v>
      </c>
      <c r="AE129" s="74">
        <v>4.5</v>
      </c>
      <c r="AF129" s="74">
        <v>4.5</v>
      </c>
      <c r="AG129" s="74">
        <v>4.5</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14625</v>
      </c>
      <c r="D133" s="70">
        <v>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14625</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4772</v>
      </c>
      <c r="D134" s="70">
        <v>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4772</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75000</v>
      </c>
      <c r="AY8" s="21" t="s">
        <v>4</v>
      </c>
      <c r="AZ8" s="89">
        <v>80000</v>
      </c>
    </row>
    <row r="9" spans="2:59" ht="14.45" customHeight="1" x14ac:dyDescent="0.2">
      <c r="B9" s="133"/>
      <c r="C9" s="133"/>
      <c r="D9" s="133"/>
      <c r="E9" s="133"/>
      <c r="F9" s="133"/>
      <c r="G9" s="133"/>
      <c r="H9" s="133"/>
      <c r="I9" s="133"/>
      <c r="J9" s="37"/>
      <c r="AP9" s="21" t="s">
        <v>8</v>
      </c>
      <c r="AQ9" s="89">
        <v>375000</v>
      </c>
      <c r="AY9" s="21" t="s">
        <v>8</v>
      </c>
      <c r="AZ9" s="89">
        <v>775500</v>
      </c>
    </row>
    <row r="10" spans="2:59" ht="14.45" customHeight="1" x14ac:dyDescent="0.2">
      <c r="B10" s="133"/>
      <c r="C10" s="133"/>
      <c r="D10" s="133"/>
      <c r="E10" s="133"/>
      <c r="F10" s="133"/>
      <c r="G10" s="133"/>
      <c r="H10" s="133"/>
      <c r="I10" s="133"/>
      <c r="J10" s="37"/>
      <c r="AP10" s="21" t="s">
        <v>9</v>
      </c>
      <c r="AQ10" s="89">
        <v>1830000</v>
      </c>
      <c r="AY10" s="21" t="s">
        <v>9</v>
      </c>
      <c r="AZ10" s="89">
        <v>32500</v>
      </c>
    </row>
    <row r="11" spans="2:59" ht="14.45" customHeight="1" x14ac:dyDescent="0.2">
      <c r="B11" s="76" t="s">
        <v>114</v>
      </c>
      <c r="C11" s="76"/>
      <c r="D11" s="76"/>
      <c r="E11" s="76"/>
      <c r="F11" s="76"/>
      <c r="G11" s="76"/>
      <c r="H11" s="76"/>
      <c r="I11" s="76"/>
      <c r="AP11" s="21" t="s">
        <v>7</v>
      </c>
      <c r="AQ11" s="89">
        <v>300000</v>
      </c>
      <c r="AY11" s="21" t="s">
        <v>7</v>
      </c>
      <c r="AZ11" s="89">
        <v>2565000</v>
      </c>
    </row>
    <row r="12" spans="2:59" ht="14.45" customHeight="1" x14ac:dyDescent="0.2">
      <c r="B12" s="76"/>
      <c r="C12" s="76"/>
      <c r="D12" s="76"/>
      <c r="E12" s="76"/>
      <c r="F12" s="76"/>
      <c r="G12" s="76"/>
      <c r="H12" s="76"/>
      <c r="I12" s="76"/>
      <c r="AP12" s="21" t="s">
        <v>3</v>
      </c>
      <c r="AQ12" s="89">
        <v>1350000</v>
      </c>
      <c r="AY12" s="21" t="s">
        <v>3</v>
      </c>
      <c r="AZ12" s="89">
        <v>480000</v>
      </c>
    </row>
    <row r="13" spans="2:59" ht="14.45" customHeight="1" x14ac:dyDescent="0.2">
      <c r="B13" s="76"/>
      <c r="C13" s="76"/>
      <c r="D13" s="76"/>
      <c r="E13" s="76"/>
      <c r="F13" s="76"/>
      <c r="G13" s="76"/>
      <c r="H13" s="76"/>
      <c r="I13" s="76"/>
      <c r="AP13" s="21" t="s">
        <v>6</v>
      </c>
      <c r="AQ13" s="89">
        <v>250000</v>
      </c>
      <c r="AY13" s="21" t="s">
        <v>6</v>
      </c>
      <c r="AZ13" s="89">
        <v>100000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0</v>
      </c>
      <c r="AY16" s="21" t="s">
        <v>5</v>
      </c>
      <c r="AZ16" s="89">
        <v>0</v>
      </c>
    </row>
    <row r="17" spans="42:59" ht="14.45" customHeight="1" x14ac:dyDescent="0.2">
      <c r="AP17" s="21" t="s">
        <v>60</v>
      </c>
      <c r="AQ17" s="89">
        <v>0</v>
      </c>
      <c r="AY17" s="21" t="s">
        <v>60</v>
      </c>
      <c r="AZ17" s="89">
        <v>0</v>
      </c>
    </row>
    <row r="18" spans="42:59" x14ac:dyDescent="0.2">
      <c r="AP18" s="21" t="s">
        <v>10</v>
      </c>
      <c r="AQ18" s="89">
        <v>0</v>
      </c>
      <c r="AY18" s="21" t="s">
        <v>10</v>
      </c>
      <c r="AZ18" s="89">
        <v>65000</v>
      </c>
    </row>
    <row r="19" spans="42:59" x14ac:dyDescent="0.2">
      <c r="AP19" s="21" t="s">
        <v>76</v>
      </c>
      <c r="AQ19" s="89">
        <v>375000</v>
      </c>
      <c r="AY19" s="21" t="s">
        <v>76</v>
      </c>
      <c r="AZ19" s="89">
        <v>1200000</v>
      </c>
    </row>
    <row r="20" spans="42:59" ht="15" x14ac:dyDescent="0.25">
      <c r="AP20" s="77" t="s">
        <v>77</v>
      </c>
      <c r="AQ20" s="90">
        <v>4555000</v>
      </c>
      <c r="AY20" s="77" t="s">
        <v>77</v>
      </c>
      <c r="AZ20" s="90">
        <v>5298000</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102270</v>
      </c>
      <c r="AY27" s="21" t="s">
        <v>4</v>
      </c>
      <c r="AZ27" s="89">
        <v>115731</v>
      </c>
    </row>
    <row r="28" spans="42:59" x14ac:dyDescent="0.2">
      <c r="AP28" s="21" t="s">
        <v>8</v>
      </c>
      <c r="AQ28" s="89">
        <v>511350</v>
      </c>
      <c r="AY28" s="21" t="s">
        <v>8</v>
      </c>
      <c r="AZ28" s="89">
        <v>856934</v>
      </c>
    </row>
    <row r="29" spans="42:59" ht="14.45" customHeight="1" x14ac:dyDescent="0.2">
      <c r="AP29" s="21" t="s">
        <v>9</v>
      </c>
      <c r="AQ29" s="89">
        <v>2495400</v>
      </c>
      <c r="AY29" s="21" t="s">
        <v>9</v>
      </c>
      <c r="AZ29" s="89">
        <v>44737.986743993402</v>
      </c>
    </row>
    <row r="30" spans="42:59" x14ac:dyDescent="0.2">
      <c r="AP30" s="21" t="s">
        <v>7</v>
      </c>
      <c r="AQ30" s="89">
        <v>409080</v>
      </c>
      <c r="AY30" s="21" t="s">
        <v>7</v>
      </c>
      <c r="AZ30" s="89">
        <v>2401705</v>
      </c>
    </row>
    <row r="31" spans="42:59" x14ac:dyDescent="0.2">
      <c r="AP31" s="21" t="s">
        <v>3</v>
      </c>
      <c r="AQ31" s="89">
        <v>1840860</v>
      </c>
      <c r="AY31" s="21" t="s">
        <v>3</v>
      </c>
      <c r="AZ31" s="89">
        <v>721140</v>
      </c>
    </row>
    <row r="32" spans="42:59" ht="14.45" customHeight="1" x14ac:dyDescent="0.2">
      <c r="AP32" s="21" t="s">
        <v>6</v>
      </c>
      <c r="AQ32" s="89">
        <v>340900</v>
      </c>
      <c r="AY32" s="21" t="s">
        <v>6</v>
      </c>
      <c r="AZ32" s="89">
        <v>137655</v>
      </c>
    </row>
    <row r="33" spans="2:56" ht="14.45" customHeight="1" x14ac:dyDescent="0.2">
      <c r="AP33" s="21" t="s">
        <v>5</v>
      </c>
      <c r="AQ33" s="89">
        <v>0</v>
      </c>
      <c r="AY33" s="21" t="s">
        <v>5</v>
      </c>
      <c r="AZ33" s="89">
        <v>0</v>
      </c>
    </row>
    <row r="34" spans="2:56" x14ac:dyDescent="0.2">
      <c r="AP34" s="21" t="s">
        <v>60</v>
      </c>
      <c r="AQ34" s="89">
        <v>0</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89505</v>
      </c>
    </row>
    <row r="36" spans="2:56" ht="14.45" customHeight="1" x14ac:dyDescent="0.2">
      <c r="B36" s="133"/>
      <c r="C36" s="133"/>
      <c r="D36" s="133"/>
      <c r="E36" s="133"/>
      <c r="F36" s="133"/>
      <c r="G36" s="133"/>
      <c r="H36" s="133"/>
      <c r="I36" s="133"/>
      <c r="AP36" s="21" t="s">
        <v>76</v>
      </c>
      <c r="AQ36" s="89">
        <v>511350</v>
      </c>
      <c r="AY36" s="21" t="s">
        <v>76</v>
      </c>
      <c r="AZ36" s="89">
        <v>1651864</v>
      </c>
    </row>
    <row r="37" spans="2:56" ht="14.45" customHeight="1" x14ac:dyDescent="0.25">
      <c r="B37" s="133"/>
      <c r="C37" s="133"/>
      <c r="D37" s="133"/>
      <c r="E37" s="133"/>
      <c r="F37" s="133"/>
      <c r="G37" s="133"/>
      <c r="H37" s="133"/>
      <c r="I37" s="133"/>
      <c r="AP37" s="77" t="s">
        <v>77</v>
      </c>
      <c r="AQ37" s="90">
        <v>6211210</v>
      </c>
      <c r="AY37" s="77" t="s">
        <v>77</v>
      </c>
      <c r="AZ37" s="90">
        <v>6019271.9867439931</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9853000</v>
      </c>
      <c r="AR41" s="110">
        <v>4555000</v>
      </c>
      <c r="AS41" s="110">
        <v>5298000</v>
      </c>
      <c r="AV41" s="21" t="s">
        <v>128</v>
      </c>
      <c r="AW41" s="91">
        <v>0.46229574748807467</v>
      </c>
      <c r="AX41" s="91">
        <v>0.53770425251192533</v>
      </c>
    </row>
    <row r="42" spans="2:56" ht="15" x14ac:dyDescent="0.2">
      <c r="B42" s="38"/>
      <c r="C42" s="38"/>
      <c r="D42" s="38"/>
      <c r="E42" s="38"/>
      <c r="F42" s="38"/>
      <c r="G42" s="38"/>
      <c r="H42" s="38"/>
      <c r="I42" s="38"/>
      <c r="AP42" s="21" t="s">
        <v>127</v>
      </c>
      <c r="AQ42" s="110">
        <v>12230481.986743994</v>
      </c>
      <c r="AR42" s="110">
        <v>6211210</v>
      </c>
      <c r="AS42" s="110">
        <v>6019271.9867439931</v>
      </c>
      <c r="AV42" s="21" t="s">
        <v>127</v>
      </c>
      <c r="AW42" s="91">
        <v>0.50784670683722999</v>
      </c>
      <c r="AX42" s="91">
        <v>0.4921532931627699</v>
      </c>
    </row>
    <row r="43" spans="2:56" x14ac:dyDescent="0.2">
      <c r="BD43" s="92">
        <v>3611563192046.396</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6.3183946991450871E-2</v>
      </c>
    </row>
    <row r="54" spans="2:55" x14ac:dyDescent="0.2">
      <c r="BA54" s="21" t="s">
        <v>88</v>
      </c>
      <c r="BC54" s="94">
        <v>0.48431949660002027</v>
      </c>
    </row>
    <row r="55" spans="2:55" ht="15" thickBot="1" x14ac:dyDescent="0.25">
      <c r="BA55" s="21" t="s">
        <v>89</v>
      </c>
      <c r="BC55" s="94" t="s">
        <v>127</v>
      </c>
    </row>
    <row r="56" spans="2:55" ht="16.5" thickTop="1" thickBot="1" x14ac:dyDescent="0.3">
      <c r="BA56" s="95" t="s">
        <v>82</v>
      </c>
      <c r="BB56" s="95"/>
      <c r="BC56" s="93">
        <v>9853000</v>
      </c>
    </row>
    <row r="57" spans="2:55" ht="16.5" thickTop="1" thickBot="1" x14ac:dyDescent="0.3">
      <c r="BA57" s="96" t="s">
        <v>83</v>
      </c>
      <c r="BB57" s="96"/>
      <c r="BC57" s="97">
        <v>44481</v>
      </c>
    </row>
    <row r="58" spans="2:55" ht="16.5" thickTop="1" thickBot="1" x14ac:dyDescent="0.3">
      <c r="BA58" s="96" t="s">
        <v>84</v>
      </c>
      <c r="BB58" s="96"/>
      <c r="BC58" s="98">
        <v>1.24129523868304</v>
      </c>
    </row>
    <row r="59" spans="2:55" ht="16.5" thickTop="1" thickBot="1" x14ac:dyDescent="0.3">
      <c r="BA59" s="95" t="s">
        <v>85</v>
      </c>
      <c r="BB59" s="95" t="s">
        <v>65</v>
      </c>
      <c r="BC59" s="93">
        <v>14625</v>
      </c>
    </row>
    <row r="60" spans="2:55" ht="16.5" thickTop="1" thickBot="1" x14ac:dyDescent="0.3">
      <c r="I60" s="62" t="s">
        <v>113</v>
      </c>
      <c r="BA60" s="96" t="s">
        <v>86</v>
      </c>
      <c r="BB60" s="96"/>
      <c r="BC60" s="98">
        <v>0.88911111111111119</v>
      </c>
    </row>
    <row r="61" spans="2:55" ht="16.5" thickTop="1" thickBot="1" x14ac:dyDescent="0.3">
      <c r="BA61" s="95" t="s">
        <v>85</v>
      </c>
      <c r="BB61" s="95" t="s">
        <v>65</v>
      </c>
      <c r="BC61" s="93">
        <v>13003.250000000002</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75000</v>
      </c>
      <c r="J5" t="s">
        <v>4</v>
      </c>
      <c r="K5" s="1">
        <v>80000</v>
      </c>
      <c r="S5" s="136"/>
      <c r="T5" s="136"/>
      <c r="U5" s="136"/>
      <c r="V5" s="136"/>
      <c r="W5" s="136"/>
      <c r="X5" s="136"/>
      <c r="Y5" s="136"/>
      <c r="Z5" s="136"/>
    </row>
    <row r="6" spans="1:27" x14ac:dyDescent="0.25">
      <c r="A6" t="s">
        <v>8</v>
      </c>
      <c r="B6" s="1">
        <v>375000</v>
      </c>
      <c r="J6" t="s">
        <v>8</v>
      </c>
      <c r="K6" s="1">
        <v>775500</v>
      </c>
      <c r="S6" s="136"/>
      <c r="T6" s="136"/>
      <c r="U6" s="136"/>
      <c r="V6" s="136"/>
      <c r="W6" s="136"/>
      <c r="X6" s="136"/>
      <c r="Y6" s="136"/>
      <c r="Z6" s="136"/>
      <c r="AA6" s="18"/>
    </row>
    <row r="7" spans="1:27" x14ac:dyDescent="0.25">
      <c r="A7" t="s">
        <v>9</v>
      </c>
      <c r="B7" s="1">
        <v>1830000</v>
      </c>
      <c r="J7" t="s">
        <v>9</v>
      </c>
      <c r="K7" s="1">
        <v>32500</v>
      </c>
      <c r="S7" s="136"/>
      <c r="T7" s="136"/>
      <c r="U7" s="136"/>
      <c r="V7" s="136"/>
      <c r="W7" s="136"/>
      <c r="X7" s="136"/>
      <c r="Y7" s="136"/>
      <c r="Z7" s="136"/>
      <c r="AA7" s="18"/>
    </row>
    <row r="8" spans="1:27" x14ac:dyDescent="0.25">
      <c r="A8" t="s">
        <v>7</v>
      </c>
      <c r="B8" s="1">
        <v>300000</v>
      </c>
      <c r="J8" t="s">
        <v>7</v>
      </c>
      <c r="K8" s="1">
        <v>2565000</v>
      </c>
      <c r="S8" s="136"/>
      <c r="T8" s="136"/>
      <c r="U8" s="136"/>
      <c r="V8" s="136"/>
      <c r="W8" s="136"/>
      <c r="X8" s="136"/>
      <c r="Y8" s="136"/>
      <c r="Z8" s="136"/>
    </row>
    <row r="9" spans="1:27" x14ac:dyDescent="0.25">
      <c r="A9" t="s">
        <v>3</v>
      </c>
      <c r="B9" s="1">
        <v>1350000</v>
      </c>
      <c r="J9" t="s">
        <v>3</v>
      </c>
      <c r="K9" s="1">
        <v>480000</v>
      </c>
      <c r="S9" s="136"/>
      <c r="T9" s="136"/>
      <c r="U9" s="136"/>
      <c r="V9" s="136"/>
      <c r="W9" s="136"/>
      <c r="X9" s="136"/>
      <c r="Y9" s="136"/>
      <c r="Z9" s="136"/>
    </row>
    <row r="10" spans="1:27" x14ac:dyDescent="0.25">
      <c r="A10" t="s">
        <v>6</v>
      </c>
      <c r="B10" s="1">
        <v>250000</v>
      </c>
      <c r="J10" t="s">
        <v>6</v>
      </c>
      <c r="K10" s="1">
        <v>100000</v>
      </c>
      <c r="S10" s="136"/>
      <c r="T10" s="136"/>
      <c r="U10" s="136"/>
      <c r="V10" s="136"/>
      <c r="W10" s="136"/>
      <c r="X10" s="136"/>
      <c r="Y10" s="136"/>
      <c r="Z10" s="136"/>
    </row>
    <row r="11" spans="1:27" x14ac:dyDescent="0.25">
      <c r="A11" t="s">
        <v>5</v>
      </c>
      <c r="B11" s="1">
        <v>0</v>
      </c>
      <c r="J11" t="s">
        <v>5</v>
      </c>
      <c r="K11" s="1">
        <v>0</v>
      </c>
      <c r="S11" s="136"/>
      <c r="T11" s="136"/>
      <c r="U11" s="136"/>
      <c r="V11" s="136"/>
      <c r="W11" s="136"/>
      <c r="X11" s="136"/>
      <c r="Y11" s="136"/>
      <c r="Z11" s="136"/>
    </row>
    <row r="12" spans="1:27" x14ac:dyDescent="0.25">
      <c r="A12" t="s">
        <v>60</v>
      </c>
      <c r="B12" s="1">
        <v>0</v>
      </c>
      <c r="J12" t="s">
        <v>60</v>
      </c>
      <c r="K12" s="1">
        <v>0</v>
      </c>
    </row>
    <row r="13" spans="1:27" x14ac:dyDescent="0.25">
      <c r="A13" t="s">
        <v>10</v>
      </c>
      <c r="B13" s="1">
        <v>0</v>
      </c>
      <c r="J13" t="s">
        <v>10</v>
      </c>
      <c r="K13" s="1">
        <v>65000</v>
      </c>
    </row>
    <row r="14" spans="1:27" x14ac:dyDescent="0.25">
      <c r="A14" t="s">
        <v>76</v>
      </c>
      <c r="B14" s="1">
        <v>375000</v>
      </c>
      <c r="J14" t="s">
        <v>76</v>
      </c>
      <c r="K14" s="1">
        <v>1200000</v>
      </c>
    </row>
    <row r="15" spans="1:27" x14ac:dyDescent="0.25">
      <c r="A15" s="12" t="s">
        <v>77</v>
      </c>
      <c r="B15" s="13">
        <v>4555000</v>
      </c>
      <c r="J15" s="12" t="s">
        <v>77</v>
      </c>
      <c r="K15" s="13">
        <v>5298000</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102270</v>
      </c>
      <c r="J22" t="s">
        <v>4</v>
      </c>
      <c r="K22" s="1">
        <v>115731</v>
      </c>
      <c r="S22" s="136"/>
      <c r="T22" s="136"/>
      <c r="U22" s="136"/>
      <c r="V22" s="136"/>
      <c r="W22" s="136"/>
      <c r="X22" s="136"/>
      <c r="Y22" s="136"/>
      <c r="Z22" s="136"/>
    </row>
    <row r="23" spans="1:26" x14ac:dyDescent="0.25">
      <c r="A23" t="s">
        <v>8</v>
      </c>
      <c r="B23" s="1">
        <v>511350</v>
      </c>
      <c r="J23" t="s">
        <v>8</v>
      </c>
      <c r="K23" s="1">
        <v>856934</v>
      </c>
      <c r="S23" s="136"/>
      <c r="T23" s="136"/>
      <c r="U23" s="136"/>
      <c r="V23" s="136"/>
      <c r="W23" s="136"/>
      <c r="X23" s="136"/>
      <c r="Y23" s="136"/>
      <c r="Z23" s="136"/>
    </row>
    <row r="24" spans="1:26" ht="14.45" customHeight="1" x14ac:dyDescent="0.25">
      <c r="A24" t="s">
        <v>9</v>
      </c>
      <c r="B24" s="1">
        <v>2495400</v>
      </c>
      <c r="J24" t="s">
        <v>9</v>
      </c>
      <c r="K24" s="1">
        <v>44737.986743993402</v>
      </c>
      <c r="S24" s="136"/>
      <c r="T24" s="136"/>
      <c r="U24" s="136"/>
      <c r="V24" s="136"/>
      <c r="W24" s="136"/>
      <c r="X24" s="136"/>
      <c r="Y24" s="136"/>
      <c r="Z24" s="136"/>
    </row>
    <row r="25" spans="1:26" x14ac:dyDescent="0.25">
      <c r="A25" t="s">
        <v>7</v>
      </c>
      <c r="B25" s="1">
        <v>409080</v>
      </c>
      <c r="J25" t="s">
        <v>7</v>
      </c>
      <c r="K25" s="1">
        <v>2401705</v>
      </c>
      <c r="S25" s="136"/>
      <c r="T25" s="136"/>
      <c r="U25" s="136"/>
      <c r="V25" s="136"/>
      <c r="W25" s="136"/>
      <c r="X25" s="136"/>
      <c r="Y25" s="136"/>
      <c r="Z25" s="136"/>
    </row>
    <row r="26" spans="1:26" ht="14.45" customHeight="1" x14ac:dyDescent="0.25">
      <c r="A26" t="s">
        <v>3</v>
      </c>
      <c r="B26" s="1">
        <v>1840860</v>
      </c>
      <c r="J26" t="s">
        <v>3</v>
      </c>
      <c r="K26" s="1">
        <v>721140</v>
      </c>
      <c r="S26" s="136"/>
      <c r="T26" s="136"/>
      <c r="U26" s="136"/>
      <c r="V26" s="136"/>
      <c r="W26" s="136"/>
      <c r="X26" s="136"/>
      <c r="Y26" s="136"/>
      <c r="Z26" s="136"/>
    </row>
    <row r="27" spans="1:26" x14ac:dyDescent="0.25">
      <c r="A27" t="s">
        <v>6</v>
      </c>
      <c r="B27" s="1">
        <v>340900</v>
      </c>
      <c r="J27" t="s">
        <v>6</v>
      </c>
      <c r="K27" s="1">
        <v>137655</v>
      </c>
      <c r="S27" s="136"/>
      <c r="T27" s="136"/>
      <c r="U27" s="136"/>
      <c r="V27" s="136"/>
      <c r="W27" s="136"/>
      <c r="X27" s="136"/>
      <c r="Y27" s="136"/>
      <c r="Z27" s="136"/>
    </row>
    <row r="28" spans="1:26" x14ac:dyDescent="0.25">
      <c r="A28" t="s">
        <v>5</v>
      </c>
      <c r="B28" s="1">
        <v>0</v>
      </c>
      <c r="J28" t="s">
        <v>5</v>
      </c>
      <c r="K28" s="1">
        <v>0</v>
      </c>
      <c r="S28" s="136"/>
      <c r="T28" s="136"/>
      <c r="U28" s="136"/>
      <c r="V28" s="136"/>
      <c r="W28" s="136"/>
      <c r="X28" s="136"/>
      <c r="Y28" s="136"/>
      <c r="Z28" s="136"/>
    </row>
    <row r="29" spans="1:26" x14ac:dyDescent="0.25">
      <c r="A29" t="s">
        <v>60</v>
      </c>
      <c r="B29" s="1">
        <v>0</v>
      </c>
      <c r="J29" t="s">
        <v>60</v>
      </c>
      <c r="K29" s="1">
        <v>0</v>
      </c>
    </row>
    <row r="30" spans="1:26" x14ac:dyDescent="0.25">
      <c r="A30" t="s">
        <v>10</v>
      </c>
      <c r="B30" s="1">
        <v>0</v>
      </c>
      <c r="J30" t="s">
        <v>10</v>
      </c>
      <c r="K30" s="1">
        <v>89505</v>
      </c>
    </row>
    <row r="31" spans="1:26" x14ac:dyDescent="0.25">
      <c r="A31" t="s">
        <v>76</v>
      </c>
      <c r="B31" s="1">
        <v>511350</v>
      </c>
      <c r="J31" t="s">
        <v>76</v>
      </c>
      <c r="K31" s="1">
        <v>1651864</v>
      </c>
    </row>
    <row r="32" spans="1:26" x14ac:dyDescent="0.25">
      <c r="A32" s="12" t="s">
        <v>77</v>
      </c>
      <c r="B32" s="13">
        <v>6211210</v>
      </c>
      <c r="J32" s="12" t="s">
        <v>77</v>
      </c>
      <c r="K32" s="13">
        <v>6019271.9867439931</v>
      </c>
    </row>
    <row r="35" spans="1:15" x14ac:dyDescent="0.25">
      <c r="B35" t="s">
        <v>79</v>
      </c>
      <c r="C35" t="s">
        <v>80</v>
      </c>
      <c r="D35" t="s">
        <v>24</v>
      </c>
      <c r="H35" t="s">
        <v>80</v>
      </c>
      <c r="I35" t="s">
        <v>24</v>
      </c>
    </row>
    <row r="36" spans="1:15" x14ac:dyDescent="0.25">
      <c r="A36" t="s">
        <v>128</v>
      </c>
      <c r="B36" s="14">
        <v>9853000</v>
      </c>
      <c r="C36" s="14">
        <v>4555000</v>
      </c>
      <c r="D36" s="14">
        <v>5298000</v>
      </c>
      <c r="G36" t="s">
        <v>128</v>
      </c>
      <c r="H36" s="15">
        <v>0.46229574748807467</v>
      </c>
      <c r="I36" s="15">
        <v>0.53770425251192533</v>
      </c>
    </row>
    <row r="37" spans="1:15" x14ac:dyDescent="0.25">
      <c r="A37" t="s">
        <v>127</v>
      </c>
      <c r="B37" s="14">
        <v>12230481.986743994</v>
      </c>
      <c r="C37" s="14">
        <v>6211210</v>
      </c>
      <c r="D37" s="14">
        <v>6019271.9867439931</v>
      </c>
      <c r="G37" t="s">
        <v>127</v>
      </c>
      <c r="H37" s="15">
        <v>0.50784670683722999</v>
      </c>
      <c r="I37" s="15">
        <v>0.4921532931627699</v>
      </c>
    </row>
    <row r="38" spans="1:15" x14ac:dyDescent="0.25">
      <c r="O38" s="17">
        <v>3611563192046.396</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3763.22</v>
      </c>
      <c r="J11" s="19"/>
      <c r="K11" s="19"/>
    </row>
    <row r="12" spans="2:57" ht="14.45" customHeight="1" thickBot="1" x14ac:dyDescent="0.25">
      <c r="B12" s="19"/>
      <c r="C12" s="19"/>
      <c r="D12" s="19"/>
      <c r="E12" s="19"/>
      <c r="F12" s="19"/>
      <c r="G12" s="44" t="s">
        <v>93</v>
      </c>
      <c r="H12" s="45" t="s">
        <v>94</v>
      </c>
      <c r="I12" s="46">
        <v>2562000</v>
      </c>
      <c r="J12" s="19"/>
      <c r="K12" s="19"/>
    </row>
    <row r="13" spans="2:57" ht="14.45" customHeight="1" thickBot="1" x14ac:dyDescent="0.25">
      <c r="B13" s="19"/>
      <c r="C13" s="19"/>
      <c r="D13" s="19"/>
      <c r="E13" s="19"/>
      <c r="F13" s="19"/>
      <c r="G13" s="44" t="s">
        <v>95</v>
      </c>
      <c r="H13" s="45" t="s">
        <v>94</v>
      </c>
      <c r="I13" s="46">
        <v>2810785</v>
      </c>
      <c r="J13" s="19"/>
      <c r="K13" s="19"/>
    </row>
    <row r="14" spans="2:57" ht="14.45" customHeight="1" thickBot="1" x14ac:dyDescent="0.25">
      <c r="B14" s="19"/>
      <c r="C14" s="19"/>
      <c r="D14" s="19"/>
      <c r="E14" s="19"/>
      <c r="F14" s="19"/>
      <c r="G14" s="44" t="s">
        <v>96</v>
      </c>
      <c r="H14" s="45" t="s">
        <v>97</v>
      </c>
      <c r="I14" s="47">
        <v>3.25</v>
      </c>
      <c r="J14" s="19"/>
      <c r="K14" s="19"/>
    </row>
    <row r="15" spans="2:57" ht="14.45" customHeight="1" thickBot="1" x14ac:dyDescent="0.25">
      <c r="B15" s="19"/>
      <c r="C15" s="19"/>
      <c r="D15" s="19"/>
      <c r="E15" s="19"/>
      <c r="F15" s="19"/>
      <c r="G15" s="44" t="s">
        <v>98</v>
      </c>
      <c r="H15" s="45" t="s">
        <v>67</v>
      </c>
      <c r="I15" s="48">
        <v>6.3183946991450872</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3763.22</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3056.8557860534861</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4.0010000000000003</v>
      </c>
      <c r="AT30" s="101">
        <v>3250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13003.25</v>
      </c>
      <c r="AV39" s="103">
        <v>4</v>
      </c>
      <c r="AW39" s="104">
        <v>0.88911111111111107</v>
      </c>
    </row>
    <row r="40" spans="2:49" ht="14.45" customHeight="1" x14ac:dyDescent="0.2">
      <c r="B40" s="19"/>
      <c r="C40" s="49"/>
      <c r="D40" s="53" t="s">
        <v>109</v>
      </c>
      <c r="E40" s="163">
        <v>3000.75</v>
      </c>
      <c r="F40" s="163">
        <v>3200.8</v>
      </c>
      <c r="G40" s="163">
        <v>3400.8500000000004</v>
      </c>
      <c r="H40" s="163">
        <v>3600.9</v>
      </c>
      <c r="I40" s="163">
        <v>3800.9500000000003</v>
      </c>
      <c r="J40" s="164">
        <v>4001.0000000000005</v>
      </c>
      <c r="K40" s="163">
        <v>4201.05</v>
      </c>
      <c r="L40" s="163">
        <v>4401.1000000000004</v>
      </c>
      <c r="M40" s="163">
        <v>4601.1500000000005</v>
      </c>
      <c r="N40" s="163">
        <v>4801.2000000000007</v>
      </c>
      <c r="O40" s="163">
        <v>5001.2500000000009</v>
      </c>
      <c r="AT40" s="21" t="s">
        <v>62</v>
      </c>
      <c r="AU40" s="102">
        <v>12230.48</v>
      </c>
      <c r="AV40" s="103">
        <v>3.76</v>
      </c>
      <c r="AW40" s="104">
        <v>1.241295037044555</v>
      </c>
    </row>
    <row r="41" spans="2:49" x14ac:dyDescent="0.2">
      <c r="B41" s="19"/>
      <c r="C41" s="54">
        <v>-0.2</v>
      </c>
      <c r="D41" s="55">
        <v>1889.55</v>
      </c>
      <c r="E41" s="56">
        <v>-1.1570255959027189</v>
      </c>
      <c r="F41" s="56">
        <v>-1.0222114961587987</v>
      </c>
      <c r="G41" s="56">
        <v>-0.90325787873769303</v>
      </c>
      <c r="H41" s="56">
        <v>-0.7975213299189321</v>
      </c>
      <c r="I41" s="56">
        <v>-0.70291494413372524</v>
      </c>
      <c r="J41" s="56">
        <v>-0.61776919692703891</v>
      </c>
      <c r="K41" s="56">
        <v>-0.54073256850194185</v>
      </c>
      <c r="L41" s="56">
        <v>-0.47069926993367184</v>
      </c>
      <c r="M41" s="56">
        <v>-0.40675582341481642</v>
      </c>
      <c r="N41" s="56">
        <v>-0.34814099743919902</v>
      </c>
      <c r="O41" s="56">
        <v>-0.29421535754163097</v>
      </c>
      <c r="AT41" s="21" t="s">
        <v>61</v>
      </c>
      <c r="AU41" s="102">
        <v>772.77</v>
      </c>
      <c r="AV41" s="103"/>
      <c r="AW41" s="104">
        <v>6.3183946991450871E-2</v>
      </c>
    </row>
    <row r="42" spans="2:49" x14ac:dyDescent="0.2">
      <c r="B42" s="19"/>
      <c r="C42" s="54">
        <v>-0.15</v>
      </c>
      <c r="D42" s="55">
        <v>2361.9375</v>
      </c>
      <c r="E42" s="56">
        <v>-0.72562047672217489</v>
      </c>
      <c r="F42" s="56">
        <v>-0.61776919692703891</v>
      </c>
      <c r="G42" s="56">
        <v>-0.52260630299015431</v>
      </c>
      <c r="H42" s="56">
        <v>-0.43801706393514556</v>
      </c>
      <c r="I42" s="56">
        <v>-0.36233195530697998</v>
      </c>
      <c r="J42" s="56">
        <v>-0.29421535754163097</v>
      </c>
      <c r="K42" s="56">
        <v>-0.2325860548015535</v>
      </c>
      <c r="L42" s="56">
        <v>-0.17655941594693741</v>
      </c>
      <c r="M42" s="56">
        <v>-0.12540465873185314</v>
      </c>
      <c r="N42" s="56">
        <v>-7.8512797951359237E-2</v>
      </c>
      <c r="O42" s="56">
        <v>-3.5372286033304848E-2</v>
      </c>
    </row>
    <row r="43" spans="2:49" x14ac:dyDescent="0.2">
      <c r="B43" s="19"/>
      <c r="C43" s="54">
        <v>-0.1</v>
      </c>
      <c r="D43" s="55">
        <v>2778.75</v>
      </c>
      <c r="E43" s="56">
        <v>-0.4667774052138487</v>
      </c>
      <c r="F43" s="56">
        <v>-0.37510381738798315</v>
      </c>
      <c r="G43" s="56">
        <v>-0.2942153575416312</v>
      </c>
      <c r="H43" s="56">
        <v>-0.22231450434487393</v>
      </c>
      <c r="I43" s="56">
        <v>-0.15798216201093301</v>
      </c>
      <c r="J43" s="56">
        <v>-0.10008305391038638</v>
      </c>
      <c r="K43" s="56">
        <v>-4.7698146581320378E-2</v>
      </c>
      <c r="L43" s="56">
        <v>-7.5503554896740711E-5</v>
      </c>
      <c r="M43" s="56">
        <v>4.3406040077924847E-2</v>
      </c>
      <c r="N43" s="56">
        <v>8.3264121741344635E-2</v>
      </c>
      <c r="O43" s="56">
        <v>0.11993355687169095</v>
      </c>
      <c r="AU43" s="21">
        <v>27933.75</v>
      </c>
    </row>
    <row r="44" spans="2:49" x14ac:dyDescent="0.2">
      <c r="B44" s="19"/>
      <c r="C44" s="54">
        <v>-0.05</v>
      </c>
      <c r="D44" s="55">
        <v>3087.5</v>
      </c>
      <c r="E44" s="56">
        <v>-0.32009966469246393</v>
      </c>
      <c r="F44" s="56">
        <v>-0.23759343564918467</v>
      </c>
      <c r="G44" s="56">
        <v>-0.16479382178746793</v>
      </c>
      <c r="H44" s="56">
        <v>-0.10008305391038638</v>
      </c>
      <c r="I44" s="56">
        <v>-4.218394580983973E-2</v>
      </c>
      <c r="J44" s="56">
        <v>9.9252514806522554E-3</v>
      </c>
      <c r="K44" s="56">
        <v>5.7071668076811674E-2</v>
      </c>
      <c r="L44" s="56">
        <v>9.9932046800592964E-2</v>
      </c>
      <c r="M44" s="56">
        <v>0.13906543607013239</v>
      </c>
      <c r="N44" s="56">
        <v>0.17493770956721022</v>
      </c>
      <c r="O44" s="56">
        <v>0.20794020118452181</v>
      </c>
      <c r="AU44" s="21">
        <v>27982.519999999997</v>
      </c>
    </row>
    <row r="45" spans="2:49" x14ac:dyDescent="0.2">
      <c r="B45" s="19"/>
      <c r="C45" s="51" t="s">
        <v>107</v>
      </c>
      <c r="D45" s="57">
        <v>3250</v>
      </c>
      <c r="E45" s="56">
        <v>-0.25409468145784064</v>
      </c>
      <c r="F45" s="56">
        <v>-0.17571376386672555</v>
      </c>
      <c r="G45" s="56">
        <v>-0.10655413069809459</v>
      </c>
      <c r="H45" s="56">
        <v>-4.5078901214867087E-2</v>
      </c>
      <c r="I45" s="56">
        <v>9.9252514806522554E-3</v>
      </c>
      <c r="J45" s="56">
        <v>5.9428988906619663E-2</v>
      </c>
      <c r="K45" s="56">
        <v>0.10421808467297113</v>
      </c>
      <c r="L45" s="56">
        <v>0.14493544446056325</v>
      </c>
      <c r="M45" s="56">
        <v>0.18211216426662574</v>
      </c>
      <c r="N45" s="56">
        <v>0.21619082408884968</v>
      </c>
      <c r="O45" s="56">
        <v>0.24754319112529571</v>
      </c>
    </row>
    <row r="46" spans="2:49" ht="14.45" customHeight="1" x14ac:dyDescent="0.2">
      <c r="B46" s="19"/>
      <c r="C46" s="54">
        <v>0.05</v>
      </c>
      <c r="D46" s="55">
        <v>3412.5</v>
      </c>
      <c r="E46" s="56">
        <v>-0.19437588710270526</v>
      </c>
      <c r="F46" s="56">
        <v>-0.11972739415878632</v>
      </c>
      <c r="G46" s="56">
        <v>-5.3861076855328233E-2</v>
      </c>
      <c r="H46" s="56">
        <v>4.6867607477456075E-3</v>
      </c>
      <c r="I46" s="56">
        <v>5.7071668076811674E-2</v>
      </c>
      <c r="J46" s="56">
        <v>0.104218084672971</v>
      </c>
      <c r="K46" s="56">
        <v>0.14687436635521053</v>
      </c>
      <c r="L46" s="56">
        <v>0.18565280424815553</v>
      </c>
      <c r="M46" s="56">
        <v>0.22105920406345314</v>
      </c>
      <c r="N46" s="56">
        <v>0.25351507056080919</v>
      </c>
      <c r="O46" s="56">
        <v>0.28337446773837693</v>
      </c>
    </row>
    <row r="47" spans="2:49" x14ac:dyDescent="0.2">
      <c r="B47" s="19"/>
      <c r="C47" s="54">
        <v>0.1</v>
      </c>
      <c r="D47" s="55">
        <v>3753.75</v>
      </c>
      <c r="E47" s="56">
        <v>-8.5796261002459337E-2</v>
      </c>
      <c r="F47" s="56">
        <v>-1.7933994689805648E-2</v>
      </c>
      <c r="G47" s="56">
        <v>4.1944475586065254E-2</v>
      </c>
      <c r="H47" s="56">
        <v>9.5169782497950509E-2</v>
      </c>
      <c r="I47" s="56">
        <v>0.14279242552437427</v>
      </c>
      <c r="J47" s="56">
        <v>0.18565280424815553</v>
      </c>
      <c r="K47" s="56">
        <v>0.2244312421411005</v>
      </c>
      <c r="L47" s="56">
        <v>0.25968436749832324</v>
      </c>
      <c r="M47" s="56">
        <v>0.29187200369404825</v>
      </c>
      <c r="N47" s="56">
        <v>0.32137733687346298</v>
      </c>
      <c r="O47" s="56">
        <v>0.34852224339852439</v>
      </c>
    </row>
    <row r="48" spans="2:49" x14ac:dyDescent="0.2">
      <c r="B48" s="19"/>
      <c r="C48" s="54">
        <v>0.15</v>
      </c>
      <c r="D48" s="55">
        <v>4316.8125</v>
      </c>
      <c r="E48" s="56">
        <v>5.5829338258731008E-2</v>
      </c>
      <c r="F48" s="56">
        <v>0.11484000461756028</v>
      </c>
      <c r="G48" s="56">
        <v>0.1669082396400568</v>
      </c>
      <c r="H48" s="56">
        <v>0.21319111521560916</v>
      </c>
      <c r="I48" s="56">
        <v>0.25460210915162967</v>
      </c>
      <c r="J48" s="56">
        <v>0.29187200369404825</v>
      </c>
      <c r="K48" s="56">
        <v>0.32559238447052219</v>
      </c>
      <c r="L48" s="56">
        <v>0.3562472760854985</v>
      </c>
      <c r="M48" s="56">
        <v>0.3842365249513463</v>
      </c>
      <c r="N48" s="56">
        <v>0.40989333641170689</v>
      </c>
      <c r="O48" s="56">
        <v>0.43349760295523865</v>
      </c>
    </row>
    <row r="49" spans="2:45" ht="15" thickBot="1" x14ac:dyDescent="0.25">
      <c r="B49" s="19"/>
      <c r="C49" s="54">
        <v>0.2</v>
      </c>
      <c r="D49" s="58">
        <v>5180.1750000000002</v>
      </c>
      <c r="E49" s="56">
        <v>0.21319111521560916</v>
      </c>
      <c r="F49" s="56">
        <v>0.26236667051463364</v>
      </c>
      <c r="G49" s="56">
        <v>0.30575686636671395</v>
      </c>
      <c r="H49" s="56">
        <v>0.34432592934634093</v>
      </c>
      <c r="I49" s="56">
        <v>0.37883509095969148</v>
      </c>
      <c r="J49" s="56">
        <v>0.40989333641170689</v>
      </c>
      <c r="K49" s="56">
        <v>0.43799365372543514</v>
      </c>
      <c r="L49" s="56">
        <v>0.46353939673791539</v>
      </c>
      <c r="M49" s="56">
        <v>0.48686377079278864</v>
      </c>
      <c r="N49" s="56">
        <v>0.5082444470097558</v>
      </c>
      <c r="O49" s="56">
        <v>0.52791466912936558</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3250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3031.69</v>
      </c>
      <c r="BA66" s="21" t="s">
        <v>65</v>
      </c>
    </row>
    <row r="67" spans="2:55" x14ac:dyDescent="0.2">
      <c r="B67" s="19"/>
      <c r="C67" s="19"/>
      <c r="D67" s="19"/>
      <c r="E67" s="19"/>
      <c r="F67" s="19"/>
      <c r="G67" s="19"/>
      <c r="H67" s="19"/>
      <c r="I67" s="19"/>
      <c r="J67" s="19"/>
      <c r="K67" s="19"/>
      <c r="AS67" s="21" t="s">
        <v>11</v>
      </c>
      <c r="AT67" s="102">
        <v>14625</v>
      </c>
      <c r="AU67" s="103">
        <v>4.5</v>
      </c>
      <c r="AV67" s="104">
        <v>1</v>
      </c>
      <c r="AX67" s="21" t="s">
        <v>64</v>
      </c>
      <c r="AZ67" s="73">
        <v>2189.5555555555557</v>
      </c>
      <c r="BA67" s="21" t="s">
        <v>63</v>
      </c>
    </row>
    <row r="68" spans="2:55" x14ac:dyDescent="0.2">
      <c r="B68" s="19"/>
      <c r="C68" s="19"/>
      <c r="D68" s="19"/>
      <c r="E68" s="19"/>
      <c r="F68" s="19"/>
      <c r="G68" s="19"/>
      <c r="H68" s="19"/>
      <c r="I68" s="19"/>
      <c r="J68" s="19"/>
      <c r="K68" s="19"/>
      <c r="AS68" s="21" t="s">
        <v>62</v>
      </c>
      <c r="AT68" s="102">
        <v>9853</v>
      </c>
      <c r="AU68" s="103">
        <v>3.03</v>
      </c>
      <c r="AV68" s="104">
        <v>0.67370940170940175</v>
      </c>
    </row>
    <row r="69" spans="2:55" x14ac:dyDescent="0.2">
      <c r="B69" s="19"/>
      <c r="C69" s="19"/>
      <c r="D69" s="19"/>
      <c r="E69" s="19"/>
      <c r="F69" s="19"/>
      <c r="G69" s="19"/>
      <c r="H69" s="19"/>
      <c r="I69" s="19"/>
      <c r="J69" s="19"/>
      <c r="K69" s="19"/>
      <c r="AS69" s="21" t="s">
        <v>61</v>
      </c>
      <c r="AT69" s="102">
        <v>4772</v>
      </c>
      <c r="AU69" s="103"/>
      <c r="AV69" s="104">
        <v>0.48431949660002027</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4.5</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3.375</v>
      </c>
      <c r="AU86" s="107">
        <v>3.6</v>
      </c>
      <c r="AV86" s="107">
        <v>3.8250000000000002</v>
      </c>
      <c r="AW86" s="107">
        <v>4.05</v>
      </c>
      <c r="AX86" s="107">
        <v>4.2750000000000004</v>
      </c>
      <c r="AY86" s="108">
        <v>4.5</v>
      </c>
      <c r="AZ86" s="107">
        <v>4.7249999999999996</v>
      </c>
      <c r="BA86" s="107">
        <v>4.95</v>
      </c>
      <c r="BB86" s="107">
        <v>5.1749999999999998</v>
      </c>
      <c r="BC86" s="107">
        <v>5.4</v>
      </c>
      <c r="BD86" s="107">
        <v>5.625</v>
      </c>
    </row>
    <row r="87" spans="2:56" x14ac:dyDescent="0.2">
      <c r="B87" s="19"/>
      <c r="C87" s="19"/>
      <c r="D87" s="19"/>
      <c r="E87" s="19"/>
      <c r="F87" s="19"/>
      <c r="G87" s="19"/>
      <c r="H87" s="19"/>
      <c r="I87" s="19"/>
      <c r="J87" s="19"/>
      <c r="K87" s="19"/>
      <c r="AR87" s="21">
        <v>-0.2</v>
      </c>
      <c r="AS87" s="107">
        <v>1889.55</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2361.9375</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2778.75</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3087.5</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3250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3412.5</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3753.75</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4316.8125</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5180.1750000000002</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2024-05-16T19:46:53Z</dcterms:modified>
</cp:coreProperties>
</file>