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E971E6D-263B-4834-BCBB-27E9D3CDD3F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<sst xmlns="http://schemas.openxmlformats.org/spreadsheetml/2006/main" count="350" uniqueCount="161">
  <si>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</si>
  <si>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</si>
  <si>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</si>
  <si>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</si>
  <si>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</si>
  <si>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</si>
  <si>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</si>
  <si>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</si>
  <si>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</si>
  <si>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</si>
  <si>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</si>
  <si>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</si>
  <si>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</si>
  <si>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</si>
  <si>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</si>
  <si>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</si>
  <si>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</si>
  <si>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</si>
  <si>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</si>
  <si>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</si>
  <si>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</si>
  <si>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</si>
  <si>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</si>
  <si>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</si>
  <si>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</si>
  <si>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</si>
  <si>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</si>
  <si>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</si>
  <si>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</si>
  <si>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</si>
  <si>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</si>
  <si>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</si>
  <si>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</si>
  <si>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</si>
  <si>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</si>
  <si>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</si>
  <si>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</si>
  <si>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</si>
  <si>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</si>
  <si>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</si>
  <si>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</si>
  <si>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</si>
  <si>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</si>
  <si>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</si>
  <si>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</si>
  <si>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</si>
  <si>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</si>
  <si>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</si>
  <si>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</si>
  <si>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</si>
  <si>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</si>
  <si>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</si>
  <si>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</si>
  <si>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</si>
  <si>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</si>
  <si>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</si>
  <si>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</si>
  <si>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</si>
  <si>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</si>
  <si>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</si>
  <si>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</si>
  <si>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</si>
  <si>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</si>
  <si>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</si>
  <si>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</si>
  <si>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</si>
  <si>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</si>
  <si>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</si>
  <si>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</si>
  <si>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</si>
  <si>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</si>
  <si>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</si>
  <si>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</si>
  <si>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</si>
  <si>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</si>
  <si>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</si>
  <si>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</si>
  <si>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</si>
  <si>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</si>
  <si>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</si>
  <si>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</si>
  <si>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</si>
  <si>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</si>
  <si>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</si>
  <si>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</si>
  <si>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</si>
  <si>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</si>
  <si>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</si>
  <si>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</si>
  <si>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</si>
  <si>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</si>
  <si>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</si>
  <si>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</si>
  <si>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</si>
  <si>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</si>
  <si>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</si>
  <si>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</si>
  <si>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</si>
  <si>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</si>
  <si>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</si>
  <si>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</si>
  <si>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</si>
  <si>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</si>
  <si>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</si>
  <si>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</si>
  <si>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</si>
  <si>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</si>
  <si>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</si>
  <si>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</si>
  <si>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</si>
  <si>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</si>
  <si>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</si>
  <si>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</si>
  <si>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</si>
  <si>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</si>
  <si>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</si>
  <si>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</si>
  <si>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</si>
  <si>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</si>
  <si>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CAFE CASTILLO TECNIFICADO RISARALDA APÍA</t>
  </si>
  <si>
    <t>Instalación **</t>
  </si>
  <si>
    <t>Otra información</t>
  </si>
  <si>
    <t>Sub Total Costos millones</t>
  </si>
  <si>
    <t>Insumos millones $</t>
  </si>
  <si>
    <t>Mano de Obra millones $</t>
  </si>
  <si>
    <t>Risaralda</t>
  </si>
  <si>
    <t>Material de propagacion: Colino/Plántula // Distancia de siembra: 1,2 x 1,5 // Densidad de siembra - Plantas/Ha.: 5.556 // Duracion del ciclo: 10 años // Productividad/Ha/Ciclo: 15.602 kg // Inicio de Produccion desde la siembra: año 2  // Duracion de la etapa productiva: 9 años // Productividad promedio en etapa productiva  // Cultivo asociado: Cultivo generalmente en asocio con plátano o banano como sombrío transitorio en bajas densidades (100 colinos por hectárea) dispersos en el lote. // Productividad promedio etapa productiva: 1.734 kg // % Rendimiento 1ra. Calidad: 100 // % Rendimiento 2da. Calidad: 0 // Precio de venta ponderado por calidad: $11.520 // Valor Jornal: $63.193 // Otros: EL MARCO CONTEMPLA UNA SOCA</t>
  </si>
  <si>
    <t>2024 Q1</t>
  </si>
  <si>
    <t>2018 Q3</t>
  </si>
  <si>
    <t>El presente documento corresponde a una actualización del documento PDF de la AgroGuía correspondiente a Cafe Castillo Tecnificado Risaralda Apía publicada en la página web, y consta de las siguientes partes:</t>
  </si>
  <si>
    <t>- Flujo anualizado de los ingresos (precio y rendimiento) y los costos de producción para una hectárea de
Cafe Castillo Tecnificado Risaralda Apía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</si>
  <si>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Tecnificado Risaralda Apía.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</si>
  <si>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</si>
  <si>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</si>
  <si>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</si>
  <si>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</si>
  <si>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Tecnificado Risaralda Apía.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</si>
  <si>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</si>
  <si>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</si>
  <si>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Cafe Castillo Tecnificado Risaralda Apía, en lo que respecta a la mano de obra incluye actividades como la preparación del terreno, la siembra, el trazado y el ahoyado, entre otras, y ascienden a un total de $3,4 millones de pesos (equivalente a 54 jornales). En cuanto a los insumos, se incluyen los gastos relacionados con el material vegetal y las enmiendas, que en conjunto ascienden a  $4,2 millones.</t>
  </si>
  <si>
    <t>*** Los costos de sostenimiento del año 1 comprenden tanto los gastos relacionados con la mano de obra como aquellos asociados con los insumos necesarios desde el momento de la siembra de las plantas hasta finalizar el año 1. Para el caso de Cafe Castillo Tecnificado Risaralda Apía, en lo que respecta a la mano de obra incluye actividades como la fertilización, riego, control de malezas, plagas y enfermedades, entre otras, y ascienden a un total de $2,6 millones de pesos (equivalente a 41 jornales). En cuanto a los insumos, se incluyen los fertilizantes, plaguicidas, transportes, entre otras, que en conjunto ascienden a  $3,1 millones.</t>
  </si>
  <si>
    <t>Nota 1: en caso de utilizar esta información para el desarrollo de otras publicaciones, por favor citar FINAGRO, "Agro Guía - Marcos de Referencia Agroeconómicos"</t>
  </si>
  <si>
    <t>Los costos totales del ciclo para esta actualización (2024 Q1) equivalen a $148,7 millones, en comparación con los costos del marco original que ascienden a $81,3 millones, (mes de publicación del marco: septiembre - 2018).
La rentabilidad actualizada (2024 Q1) subió frente a la rentabilidad de la primera AgroGuía, pasando del ,3% al 20,9%. Mientras que el crecimiento de los costos fue del 183,0%, el crecimiento de los ingresos fue del 220,4%.</t>
  </si>
  <si>
    <t>En cuanto a los costos de mano de obra de la AgroGuía actualizada, se destaca la participación de cosecha y beneficio seguido de control arvenses, que representan el 69% y el 11% del costo total, respectivamente. En cuanto a los costos de insumos, se destaca la participación de fertilización seguido de instalación, que representan el 78% y el 10% del costo total, respectivamente.</t>
  </si>
  <si>
    <t>subió</t>
  </si>
  <si>
    <t>A continuación, se presenta la desagregación de los costos de mano de obra e insumos según las diferentes actividades vinculadas a la producción de CAFE CASTILLO TECNIFICADO RISARALDA APÍA</t>
  </si>
  <si>
    <t>En cuanto a los costos de mano de obra, se destaca la participación de cosecha y beneficio segido por control arvenses que representan el 69% y el 11% del costo total, respectivamente. En cuanto a los costos de insumos, se destaca la participación de fertilización segido por instalación que representan el 79% y el 9% del costo total, respectivamente.</t>
  </si>
  <si>
    <t>En cuanto a los costos de mano de obra, se destaca la participación de cosecha y beneficio segido por control arvenses que representan el 69% y el 11% del costo total, respectivamente. En cuanto a los costos de insumos, se destaca la participación de fertilización segido por instalación que representan el 78% y el 10% del costo total, respectivamente.</t>
  </si>
  <si>
    <t>En cuanto a los costos de mano de obra, se destaca la participación de cosecha y beneficio segido por control arvenses que representan el 69% y el 11% del costo total, respectivamente.</t>
  </si>
  <si>
    <t>En cuanto a los costos de insumos, se destaca la participación de fertilización segido por instalación que representan el 78% y el 10% del costo total, respectivamente.</t>
  </si>
  <si>
    <t>En cuanto a los costos de insumos, se destaca la participación de fertilización segido por instalación que representan el 79% y el 9% del costo total, respectivamente.</t>
  </si>
  <si>
    <t>En cuanto a los costos de mano de obra, se destaca la participación de cosecha y beneficio segido por control arvenses que representan el 69% y el 11% del costo total, respectivamente.En cuanto a los costos de insumos, se destaca la participación de fertilización segido por instalación que representan el 79% y el 9% del costo total, respectivamente.</t>
  </si>
  <si>
    <t>De acuerdo con el comportamiento histórico del sistema productivo, se efectuó un análisis de sensibilidad del margen de utilidad obtenido en la producción de CAFE CASTILLO TECNIFICADO RISARALDA APÍA, frente a diferentes escenarios de variación de precios de venta en finca y rendimientos probables (kg/ha).</t>
  </si>
  <si>
    <t>Con un precio ponderado de COP $ 11.520/kg y con un rendimiento por hectárea de 15.602 kg por ciclo; el margen de utilidad obtenido en la producción de café es del 21%.</t>
  </si>
  <si>
    <t>El precio mínimo ponderado para cubrir los costos de producción, con un rendimiento de 15.602 kg para todo el ciclo de producción, es COP $ 9.531/kg.</t>
  </si>
  <si>
    <t>El rendimiento mínimo por ha/ciclo para cubrir los costos de producción, con un precio ponderado de COP $ 11.520, es de 12.909 kg/ha para todo el ciclo.</t>
  </si>
  <si>
    <t>El siguiente cuadro presenta diferentes escenarios de rentabilidad para el sistema productivo de CAFE CASTILLO TECNIFICADO RISARALDA APÍA, con respecto a diferentes niveles de productividad (kg./ha.) y precios ($/kg.).</t>
  </si>
  <si>
    <t>De acuerdo con el comportamiento histórico del sistema productivo, se efectuó un análisis de sensibilidad del margen de utilidad obtenido en la producción de CAFE CASTILLO TECNIFICADO RISARALDA APÍA, frente a diferentes escenarios de variación de precios de venta en finca y rendimientos probables (t/ha)</t>
  </si>
  <si>
    <t>Con un precio ponderado de COP $$ 5.226/kg y con un rendimiento por hectárea de 15.602 kg por ciclo; el margen de utilidad obtenido en la producción de café es del 0%.</t>
  </si>
  <si>
    <t>El precio mínimo ponderado para cubrir los costos de producción, con un rendimiento de 15.602 kg para todo el ciclo de producción, es COP $ 5.208/kg.</t>
  </si>
  <si>
    <t>El rendimiento mínimo por ha/ciclo para cubrir los costos de producción, con un precio ponderado de COP $ 5.226, es de 15.548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</si>
</sst>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81253442</c:v>
                </c:pt>
                <c:pt idx="1">
                  <c:v>148709540.52866241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60017500</c:v>
                </c:pt>
                <c:pt idx="1">
                  <c:v>105377277</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21235942</c:v>
                </c:pt>
                <c:pt idx="1">
                  <c:v>43332263.528662421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0.73864563177520526</c:v>
                </c:pt>
                <c:pt idx="1">
                  <c:v>0.70861140869229899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0.26135436822479469</c:v>
                </c:pt>
                <c:pt idx="1">
                  <c:v>0.29138859130770106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2"/>
              <c:delete val="1"/>
              <c:extLst>
                <c:ext xmlns:c15="http://schemas.microsoft.com/office/drawing/2012/chart" uri="{CE6537A1-D6FC-4f65-9D91-7224C49458BB}"/>
                <c:ext xmlns:c16="http://schemas.microsoft.com/office/drawing/2014/chart" uri="{C3380CC4-5D6E-409C-BE32-E72D297353CC}">
                  <c16:uniqueId val="{00000005-D88E-4769-999B-A82249B89437}"/>
                </c:ext>
              </c:extLst>
            </c:dLbl>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731220</c:v>
                </c:pt>
                <c:pt idx="1">
                  <c:v>1240740</c:v>
                </c:pt>
                <c:pt idx="2">
                  <c:v>189643.82165605103</c:v>
                </c:pt>
                <c:pt idx="3">
                  <c:v>33867054</c:v>
                </c:pt>
                <c:pt idx="4">
                  <c:v>4210639.7070063706</c:v>
                </c:pt>
                <c:pt idx="5">
                  <c:v>169300</c:v>
                </c:pt>
                <c:pt idx="6">
                  <c:v>0</c:v>
                </c:pt>
                <c:pt idx="7">
                  <c:v>0</c:v>
                </c:pt>
                <c:pt idx="8">
                  <c:v>2923666</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12041792</c:v>
                </c:pt>
                <c:pt idx="1">
                  <c:v>4044352</c:v>
                </c:pt>
                <c:pt idx="2">
                  <c:v>72734567</c:v>
                </c:pt>
                <c:pt idx="3">
                  <c:v>7456774</c:v>
                </c:pt>
                <c:pt idx="4">
                  <c:v>3412422</c:v>
                </c:pt>
                <c:pt idx="5">
                  <c:v>4044352</c:v>
                </c:pt>
                <c:pt idx="6">
                  <c:v>1643018</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0.73864563177520526</c:v>
                </c:pt>
                <c:pt idx="1">
                  <c:v>0.70861140869229899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0.26135436822479469</c:v>
                </c:pt>
                <c:pt idx="1">
                  <c:v>0.29138859130770106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6860000</c:v>
                </c:pt>
                <c:pt idx="1">
                  <c:v>2304000</c:v>
                </c:pt>
                <c:pt idx="2">
                  <c:v>41421500</c:v>
                </c:pt>
                <c:pt idx="3">
                  <c:v>4248000</c:v>
                </c:pt>
                <c:pt idx="4">
                  <c:v>1944000</c:v>
                </c:pt>
                <c:pt idx="5">
                  <c:v>2304000</c:v>
                </c:pt>
                <c:pt idx="6">
                  <c:v>936000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489000</c:v>
                </c:pt>
                <c:pt idx="1">
                  <c:v>620000</c:v>
                </c:pt>
                <c:pt idx="2">
                  <c:v>84000</c:v>
                </c:pt>
                <c:pt idx="3">
                  <c:v>16793478</c:v>
                </c:pt>
                <c:pt idx="4">
                  <c:v>1879464</c:v>
                </c:pt>
                <c:pt idx="5">
                  <c:v>75000</c:v>
                </c:pt>
                <c:pt idx="6">
                  <c:v>0</c:v>
                </c:pt>
                <c:pt idx="7">
                  <c:v>0</c:v>
                </c:pt>
                <c:pt idx="8">
                  <c:v>1295000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12041792</c:v>
                </c:pt>
                <c:pt idx="1">
                  <c:v>4044352</c:v>
                </c:pt>
                <c:pt idx="2">
                  <c:v>72734567</c:v>
                </c:pt>
                <c:pt idx="3">
                  <c:v>7456774</c:v>
                </c:pt>
                <c:pt idx="4">
                  <c:v>3412422</c:v>
                </c:pt>
                <c:pt idx="5">
                  <c:v>4044352</c:v>
                </c:pt>
                <c:pt idx="6">
                  <c:v>1643018</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731220</c:v>
                </c:pt>
                <c:pt idx="1">
                  <c:v>1240740</c:v>
                </c:pt>
                <c:pt idx="2">
                  <c:v>189643.82165605103</c:v>
                </c:pt>
                <c:pt idx="3">
                  <c:v>33867054</c:v>
                </c:pt>
                <c:pt idx="4">
                  <c:v>4210639.7070063706</c:v>
                </c:pt>
                <c:pt idx="5">
                  <c:v>169300</c:v>
                </c:pt>
                <c:pt idx="6">
                  <c:v>0</c:v>
                </c:pt>
                <c:pt idx="7">
                  <c:v>0</c:v>
                </c:pt>
                <c:pt idx="8">
                  <c:v>2923666</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81253442</c:v>
                </c:pt>
                <c:pt idx="1">
                  <c:v>148709540.52866241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60017500</c:v>
                </c:pt>
                <c:pt idx="1">
                  <c:v>105377277</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21235942</c:v>
                </c:pt>
                <c:pt idx="1">
                  <c:v>43332263.528662421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119</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120</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124</v>
      </c>
      <c r="B7" s="22">
        <v>3412.42</v>
      </c>
      <c r="C7" s="22">
        <v>2604.96</v>
      </c>
      <c r="D7" s="22">
        <v>4633.72</v>
      </c>
      <c r="E7" s="22">
        <v>10079.25</v>
      </c>
      <c r="F7" s="22">
        <v>16072.29</v>
      </c>
      <c r="G7" s="22">
        <v>16072.29</v>
      </c>
      <c r="H7" s="22">
        <v>4247.9799999999996</v>
      </c>
      <c r="I7" s="22">
        <v>6030.55</v>
      </c>
      <c r="J7" s="22">
        <v>11176.75</v>
      </c>
      <c r="K7" s="22">
        <v>16072.29</v>
      </c>
      <c r="L7" s="22">
        <v>14974.79</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105377.28</v>
      </c>
      <c r="AH7" s="23">
        <v>0.70861140869229888</v>
      </c>
    </row>
    <row r="8" spans="1:34" x14ac:dyDescent="0.2">
      <c r="A8" s="5" t="s">
        <v>123</v>
      </c>
      <c r="B8" s="22">
        <v>4210.6400000000003</v>
      </c>
      <c r="C8" s="22">
        <v>3129.69</v>
      </c>
      <c r="D8" s="22">
        <v>3568.42</v>
      </c>
      <c r="E8" s="22">
        <v>4276.2700000000004</v>
      </c>
      <c r="F8" s="22">
        <v>4355.29</v>
      </c>
      <c r="G8" s="22">
        <v>4355.29</v>
      </c>
      <c r="H8" s="22">
        <v>2881.37</v>
      </c>
      <c r="I8" s="22">
        <v>3568.42</v>
      </c>
      <c r="J8" s="22">
        <v>4276.2700000000004</v>
      </c>
      <c r="K8" s="22">
        <v>4355.29</v>
      </c>
      <c r="L8" s="22">
        <v>4355.29</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43332.26</v>
      </c>
      <c r="AH8" s="23">
        <v>0.29138859130770112</v>
      </c>
    </row>
    <row r="9" spans="1:34" x14ac:dyDescent="0.2">
      <c r="A9" s="9" t="s">
        <v>122</v>
      </c>
      <c r="B9" s="22">
        <v>7623.06</v>
      </c>
      <c r="C9" s="22">
        <v>5734.65</v>
      </c>
      <c r="D9" s="22">
        <v>8202.14</v>
      </c>
      <c r="E9" s="22">
        <v>14355.52</v>
      </c>
      <c r="F9" s="22">
        <v>20427.580000000002</v>
      </c>
      <c r="G9" s="22">
        <v>20427.580000000002</v>
      </c>
      <c r="H9" s="22">
        <v>7129.35</v>
      </c>
      <c r="I9" s="22">
        <v>9598.9699999999993</v>
      </c>
      <c r="J9" s="22">
        <v>15453.02</v>
      </c>
      <c r="K9" s="22">
        <v>20427.580000000002</v>
      </c>
      <c r="L9" s="22">
        <v>19330.080000000002</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148709.54</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275</v>
      </c>
      <c r="E11" s="24">
        <v>1652</v>
      </c>
      <c r="F11" s="24">
        <v>2875</v>
      </c>
      <c r="G11" s="24">
        <v>2875</v>
      </c>
      <c r="H11" s="24">
        <v>0</v>
      </c>
      <c r="I11" s="24">
        <v>550</v>
      </c>
      <c r="J11" s="24">
        <v>1875</v>
      </c>
      <c r="K11" s="24">
        <v>2875</v>
      </c>
      <c r="L11" s="24">
        <v>2625</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15602</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11520</v>
      </c>
      <c r="E15" s="162">
        <v>11520</v>
      </c>
      <c r="F15" s="162">
        <v>11520</v>
      </c>
      <c r="G15" s="162">
        <v>11520</v>
      </c>
      <c r="H15" s="162">
        <v>0</v>
      </c>
      <c r="I15" s="162">
        <v>11520</v>
      </c>
      <c r="J15" s="162">
        <v>11520</v>
      </c>
      <c r="K15" s="162">
        <v>11520</v>
      </c>
      <c r="L15" s="162">
        <v>11520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11520</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11520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11520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11520</v>
      </c>
      <c r="AH18" s="27"/>
    </row>
    <row r="19" spans="1:34" x14ac:dyDescent="0.2">
      <c r="A19" s="4" t="s">
        <v>138</v>
      </c>
      <c r="B19" s="22"/>
      <c r="C19" s="22">
        <v>0</v>
      </c>
      <c r="D19" s="22">
        <v>3168</v>
      </c>
      <c r="E19" s="22">
        <v>19031.04</v>
      </c>
      <c r="F19" s="22">
        <v>33120</v>
      </c>
      <c r="G19" s="22">
        <v>33120</v>
      </c>
      <c r="H19" s="22">
        <v>0</v>
      </c>
      <c r="I19" s="22">
        <v>6336</v>
      </c>
      <c r="J19" s="22">
        <v>21600</v>
      </c>
      <c r="K19" s="22">
        <v>33120</v>
      </c>
      <c r="L19" s="22">
        <v>30240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179735.04000000001</v>
      </c>
      <c r="AH19" s="27"/>
    </row>
    <row r="20" spans="1:34" x14ac:dyDescent="0.2">
      <c r="A20" s="3" t="s">
        <v>12</v>
      </c>
      <c r="B20" s="25">
        <v>-7623.06</v>
      </c>
      <c r="C20" s="25">
        <v>-5734.65</v>
      </c>
      <c r="D20" s="25">
        <v>-5034.1400000000003</v>
      </c>
      <c r="E20" s="25">
        <v>4675.5200000000004</v>
      </c>
      <c r="F20" s="25">
        <v>12692.42</v>
      </c>
      <c r="G20" s="25">
        <v>12692.42</v>
      </c>
      <c r="H20" s="25">
        <v>-7129.35</v>
      </c>
      <c r="I20" s="25">
        <v>-3262.97</v>
      </c>
      <c r="J20" s="25">
        <v>6146.98</v>
      </c>
      <c r="K20" s="25">
        <v>12692.42</v>
      </c>
      <c r="L20" s="25">
        <v>10909.92</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31025.5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121</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3428</v>
      </c>
      <c r="D121" s="70">
        <v>2639.5</v>
      </c>
      <c r="E121" s="70">
        <v>5740.5</v>
      </c>
      <c r="F121" s="70">
        <v>9153.5</v>
      </c>
      <c r="G121" s="70">
        <v>9153.5</v>
      </c>
      <c r="H121" s="70">
        <v>2420</v>
      </c>
      <c r="I121" s="70">
        <v>3435</v>
      </c>
      <c r="J121" s="70">
        <v>6365.5</v>
      </c>
      <c r="K121" s="70">
        <v>9153.5</v>
      </c>
      <c r="L121" s="70">
        <v>8528.5</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60017.5</v>
      </c>
      <c r="AH121" s="71">
        <v>0.73864563177520515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3427.17</v>
      </c>
      <c r="D122" s="70">
        <v>1765.01</v>
      </c>
      <c r="E122" s="70">
        <v>2116.84</v>
      </c>
      <c r="F122" s="70">
        <v>2151.84</v>
      </c>
      <c r="G122" s="70">
        <v>2151.84</v>
      </c>
      <c r="H122" s="70">
        <v>1437.71</v>
      </c>
      <c r="I122" s="70">
        <v>1765.01</v>
      </c>
      <c r="J122" s="70">
        <v>2116.84</v>
      </c>
      <c r="K122" s="70">
        <v>2151.84</v>
      </c>
      <c r="L122" s="70">
        <v>2151.84</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21235.94</v>
      </c>
      <c r="AH122" s="71">
        <v>0.26135436822479469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6855.17</v>
      </c>
      <c r="D123" s="70">
        <v>4404.51</v>
      </c>
      <c r="E123" s="70">
        <v>7857.34</v>
      </c>
      <c r="F123" s="70">
        <v>11305.34</v>
      </c>
      <c r="G123" s="70">
        <v>11305.34</v>
      </c>
      <c r="H123" s="70">
        <v>3857.71</v>
      </c>
      <c r="I123" s="70">
        <v>5200.01</v>
      </c>
      <c r="J123" s="70">
        <v>8482.34</v>
      </c>
      <c r="K123" s="70">
        <v>11305.34</v>
      </c>
      <c r="L123" s="70">
        <v>10680.34</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81253.440000000002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275</v>
      </c>
      <c r="E125" s="73">
        <v>1652</v>
      </c>
      <c r="F125" s="73">
        <v>2875</v>
      </c>
      <c r="G125" s="73">
        <v>2875</v>
      </c>
      <c r="H125" s="73">
        <v>0</v>
      </c>
      <c r="I125" s="73">
        <v>550</v>
      </c>
      <c r="J125" s="73">
        <v>1875</v>
      </c>
      <c r="K125" s="73">
        <v>2875</v>
      </c>
      <c r="L125" s="73">
        <v>2625</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15602</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5.226</v>
      </c>
      <c r="D129" s="74">
        <v>5.226</v>
      </c>
      <c r="E129" s="74">
        <v>5.226</v>
      </c>
      <c r="F129" s="74">
        <v>5.226</v>
      </c>
      <c r="G129" s="74">
        <v>5.226</v>
      </c>
      <c r="H129" s="74">
        <v>5.226</v>
      </c>
      <c r="I129" s="74">
        <v>5.226</v>
      </c>
      <c r="J129" s="74">
        <v>5.226</v>
      </c>
      <c r="K129" s="74">
        <v>5.226</v>
      </c>
      <c r="L129" s="74">
        <v>5.226</v>
      </c>
      <c r="M129" s="74">
        <v>5.226</v>
      </c>
      <c r="N129" s="74">
        <v>5.226</v>
      </c>
      <c r="O129" s="74">
        <v>5.226</v>
      </c>
      <c r="P129" s="74">
        <v>5.226</v>
      </c>
      <c r="Q129" s="74">
        <v>5.226</v>
      </c>
      <c r="R129" s="74">
        <v>5.226</v>
      </c>
      <c r="S129" s="74">
        <v>5.226</v>
      </c>
      <c r="T129" s="74">
        <v>5.226</v>
      </c>
      <c r="U129" s="74">
        <v>5.226</v>
      </c>
      <c r="V129" s="74">
        <v>5.226</v>
      </c>
      <c r="W129" s="74">
        <v>5.226</v>
      </c>
      <c r="X129" s="74">
        <v>5.226</v>
      </c>
      <c r="Y129" s="74">
        <v>5.226</v>
      </c>
      <c r="Z129" s="74">
        <v>5.226</v>
      </c>
      <c r="AA129" s="74">
        <v>5.226</v>
      </c>
      <c r="AB129" s="74">
        <v>5.226</v>
      </c>
      <c r="AC129" s="74">
        <v>5.226</v>
      </c>
      <c r="AD129" s="74">
        <v>5.226</v>
      </c>
      <c r="AE129" s="74">
        <v>5.226</v>
      </c>
      <c r="AF129" s="74">
        <v>5.226</v>
      </c>
      <c r="AG129" s="74">
        <v>5.226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1437.15</v>
      </c>
      <c r="E133" s="70">
        <v>8633.35</v>
      </c>
      <c r="F133" s="70">
        <v>15024.75</v>
      </c>
      <c r="G133" s="70">
        <v>15024.75</v>
      </c>
      <c r="H133" s="70">
        <v>0</v>
      </c>
      <c r="I133" s="70">
        <v>2874.3</v>
      </c>
      <c r="J133" s="70">
        <v>9798.75</v>
      </c>
      <c r="K133" s="70">
        <v>15024.75</v>
      </c>
      <c r="L133" s="70">
        <v>13718.25</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81536.05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-6855.17</v>
      </c>
      <c r="D134" s="70">
        <v>-2967.36</v>
      </c>
      <c r="E134" s="70">
        <v>776.01</v>
      </c>
      <c r="F134" s="70">
        <v>3719.41</v>
      </c>
      <c r="G134" s="70">
        <v>3719.41</v>
      </c>
      <c r="H134" s="70">
        <v>-3857.71</v>
      </c>
      <c r="I134" s="70">
        <v>-2325.71</v>
      </c>
      <c r="J134" s="70">
        <v>1316.41</v>
      </c>
      <c r="K134" s="70">
        <v>3719.41</v>
      </c>
      <c r="L134" s="70">
        <v>3037.91</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282.61</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119</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6860000</v>
      </c>
      <c r="AY8" s="21" t="s">
        <v>4</v>
      </c>
      <c r="AZ8" s="89">
        <v>489000</v>
      </c>
    </row>
    <row r="9" spans="2:59" ht="14.45" customHeight="1" x14ac:dyDescent="0.2">
      <c r="B9" s="133"/>
      <c r="C9" s="133"/>
      <c r="D9" s="133"/>
      <c r="E9" s="133"/>
      <c r="F9" s="133"/>
      <c r="G9" s="133"/>
      <c r="H9" s="133"/>
      <c r="I9" s="133"/>
      <c r="J9" s="37"/>
      <c r="AP9" s="21" t="s">
        <v>8</v>
      </c>
      <c r="AQ9" s="89">
        <v>2304000</v>
      </c>
      <c r="AY9" s="21" t="s">
        <v>8</v>
      </c>
      <c r="AZ9" s="89">
        <v>620000</v>
      </c>
    </row>
    <row r="10" spans="2:59" ht="14.45" customHeight="1" x14ac:dyDescent="0.2">
      <c r="B10" s="133"/>
      <c r="C10" s="133"/>
      <c r="D10" s="133"/>
      <c r="E10" s="133"/>
      <c r="F10" s="133"/>
      <c r="G10" s="133"/>
      <c r="H10" s="133"/>
      <c r="I10" s="133"/>
      <c r="J10" s="37"/>
      <c r="AP10" s="21" t="s">
        <v>9</v>
      </c>
      <c r="AQ10" s="89">
        <v>41421500</v>
      </c>
      <c r="AY10" s="21" t="s">
        <v>9</v>
      </c>
      <c r="AZ10" s="89">
        <v>84000</v>
      </c>
    </row>
    <row r="11" spans="2:59" ht="14.45" customHeight="1" x14ac:dyDescent="0.2">
      <c r="B11" s="76" t="s">
        <v>114</v>
      </c>
      <c r="C11" s="76"/>
      <c r="D11" s="76"/>
      <c r="E11" s="76"/>
      <c r="F11" s="76"/>
      <c r="G11" s="76"/>
      <c r="H11" s="76"/>
      <c r="I11" s="76"/>
      <c r="AP11" s="21" t="s">
        <v>7</v>
      </c>
      <c r="AQ11" s="89">
        <v>4248000</v>
      </c>
      <c r="AY11" s="21" t="s">
        <v>7</v>
      </c>
      <c r="AZ11" s="89">
        <v>16793478</v>
      </c>
    </row>
    <row r="12" spans="2:59" ht="14.45" customHeight="1" x14ac:dyDescent="0.2">
      <c r="B12" s="76"/>
      <c r="C12" s="76"/>
      <c r="D12" s="76"/>
      <c r="E12" s="76"/>
      <c r="F12" s="76"/>
      <c r="G12" s="76"/>
      <c r="H12" s="76"/>
      <c r="I12" s="76"/>
      <c r="AP12" s="21" t="s">
        <v>3</v>
      </c>
      <c r="AQ12" s="89">
        <v>1944000</v>
      </c>
      <c r="AY12" s="21" t="s">
        <v>3</v>
      </c>
      <c r="AZ12" s="89">
        <v>1879464</v>
      </c>
    </row>
    <row r="13" spans="2:59" ht="14.45" customHeight="1" x14ac:dyDescent="0.2">
      <c r="B13" s="76"/>
      <c r="C13" s="76"/>
      <c r="D13" s="76"/>
      <c r="E13" s="76"/>
      <c r="F13" s="76"/>
      <c r="G13" s="76"/>
      <c r="H13" s="76"/>
      <c r="I13" s="76"/>
      <c r="AP13" s="21" t="s">
        <v>6</v>
      </c>
      <c r="AQ13" s="89">
        <v>2304000</v>
      </c>
      <c r="AY13" s="21" t="s">
        <v>6</v>
      </c>
      <c r="AZ13" s="89">
        <v>75000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936000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1295000</v>
      </c>
    </row>
    <row r="19" spans="42:59" x14ac:dyDescent="0.2">
      <c r="AP19" s="21" t="s">
        <v>76</v>
      </c>
      <c r="AQ19" s="89">
        <v>0</v>
      </c>
      <c r="AY19" s="21" t="s">
        <v>76</v>
      </c>
      <c r="AZ19" s="89">
        <v>0</v>
      </c>
    </row>
    <row r="20" spans="42:59" ht="15" x14ac:dyDescent="0.25">
      <c r="AP20" s="77" t="s">
        <v>77</v>
      </c>
      <c r="AQ20" s="90">
        <v>60017500</v>
      </c>
      <c r="AY20" s="77" t="s">
        <v>77</v>
      </c>
      <c r="AZ20" s="90">
        <v>21235942</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12041792</v>
      </c>
      <c r="AY27" s="21" t="s">
        <v>4</v>
      </c>
      <c r="AZ27" s="89">
        <v>731220</v>
      </c>
    </row>
    <row r="28" spans="42:59" x14ac:dyDescent="0.2">
      <c r="AP28" s="21" t="s">
        <v>8</v>
      </c>
      <c r="AQ28" s="89">
        <v>4044352</v>
      </c>
      <c r="AY28" s="21" t="s">
        <v>8</v>
      </c>
      <c r="AZ28" s="89">
        <v>1240740</v>
      </c>
    </row>
    <row r="29" spans="42:59" ht="14.45" customHeight="1" x14ac:dyDescent="0.2">
      <c r="AP29" s="21" t="s">
        <v>9</v>
      </c>
      <c r="AQ29" s="89">
        <v>72734567</v>
      </c>
      <c r="AY29" s="21" t="s">
        <v>9</v>
      </c>
      <c r="AZ29" s="89">
        <v>189643.82165605103</v>
      </c>
    </row>
    <row r="30" spans="42:59" x14ac:dyDescent="0.2">
      <c r="AP30" s="21" t="s">
        <v>7</v>
      </c>
      <c r="AQ30" s="89">
        <v>7456774</v>
      </c>
      <c r="AY30" s="21" t="s">
        <v>7</v>
      </c>
      <c r="AZ30" s="89">
        <v>33867054</v>
      </c>
    </row>
    <row r="31" spans="42:59" x14ac:dyDescent="0.2">
      <c r="AP31" s="21" t="s">
        <v>3</v>
      </c>
      <c r="AQ31" s="89">
        <v>3412422</v>
      </c>
      <c r="AY31" s="21" t="s">
        <v>3</v>
      </c>
      <c r="AZ31" s="89">
        <v>4210639.7070063706</v>
      </c>
    </row>
    <row r="32" spans="42:59" ht="14.45" customHeight="1" x14ac:dyDescent="0.2">
      <c r="AP32" s="21" t="s">
        <v>6</v>
      </c>
      <c r="AQ32" s="89">
        <v>4044352</v>
      </c>
      <c r="AY32" s="21" t="s">
        <v>6</v>
      </c>
      <c r="AZ32" s="89">
        <v>169300</v>
      </c>
    </row>
    <row r="33" spans="2:56" ht="14.45" customHeight="1" x14ac:dyDescent="0.2">
      <c r="AP33" s="21" t="s">
        <v>5</v>
      </c>
      <c r="AQ33" s="89">
        <v>1643018</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2923666</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105377277</v>
      </c>
      <c r="AY37" s="77" t="s">
        <v>77</v>
      </c>
      <c r="AZ37" s="90">
        <v>43332263.528662421</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81253442</v>
      </c>
      <c r="AR41" s="110">
        <v>60017500</v>
      </c>
      <c r="AS41" s="110">
        <v>21235942</v>
      </c>
      <c r="AV41" s="21" t="s">
        <v>128</v>
      </c>
      <c r="AW41" s="91">
        <v>0.73864563177520526</v>
      </c>
      <c r="AX41" s="91">
        <v>0.26135436822479469</v>
      </c>
    </row>
    <row r="42" spans="2:56" ht="15" x14ac:dyDescent="0.2">
      <c r="B42" s="38"/>
      <c r="C42" s="38"/>
      <c r="D42" s="38"/>
      <c r="E42" s="38"/>
      <c r="F42" s="38"/>
      <c r="G42" s="38"/>
      <c r="H42" s="38"/>
      <c r="I42" s="38"/>
      <c r="AP42" s="21" t="s">
        <v>127</v>
      </c>
      <c r="AQ42" s="110">
        <v>148709540.52866241</v>
      </c>
      <c r="AR42" s="110">
        <v>105377277</v>
      </c>
      <c r="AS42" s="110">
        <v>43332263.528662421</v>
      </c>
      <c r="AV42" s="21" t="s">
        <v>127</v>
      </c>
      <c r="AW42" s="91">
        <v>0.70861140869229899</v>
      </c>
      <c r="AX42" s="91">
        <v>0.29138859130770106</v>
      </c>
    </row>
    <row r="43" spans="2:56" x14ac:dyDescent="0.2">
      <c r="BD43" s="92">
        <v>25999358117197.453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0.20863153769421922</v>
      </c>
    </row>
    <row r="54" spans="2:55" x14ac:dyDescent="0.2">
      <c r="BA54" s="21" t="s">
        <v>88</v>
      </c>
      <c r="BC54" s="94">
        <v>3.4781296644179004E-3</v>
      </c>
    </row>
    <row r="55" spans="2:55" ht="15" thickBot="1" x14ac:dyDescent="0.25">
      <c r="BA55" s="21" t="s">
        <v>89</v>
      </c>
      <c r="BC55" s="94" t="s">
        <v>127</v>
      </c>
    </row>
    <row r="56" spans="2:55" ht="16.5" thickTop="1" thickBot="1" x14ac:dyDescent="0.3">
      <c r="BA56" s="95" t="s">
        <v>82</v>
      </c>
      <c r="BB56" s="95"/>
      <c r="BC56" s="93">
        <v>81253442</v>
      </c>
    </row>
    <row r="57" spans="2:55" ht="16.5" thickTop="1" thickBot="1" x14ac:dyDescent="0.3">
      <c r="BA57" s="96" t="s">
        <v>83</v>
      </c>
      <c r="BB57" s="96"/>
      <c r="BC57" s="97">
        <v>43346</v>
      </c>
    </row>
    <row r="58" spans="2:55" ht="16.5" thickTop="1" thickBot="1" x14ac:dyDescent="0.3">
      <c r="BA58" s="96" t="s">
        <v>84</v>
      </c>
      <c r="BB58" s="96"/>
      <c r="BC58" s="98">
        <v>1.8301937354070787</v>
      </c>
    </row>
    <row r="59" spans="2:55" ht="16.5" thickTop="1" thickBot="1" x14ac:dyDescent="0.3">
      <c r="BA59" s="95" t="s">
        <v>85</v>
      </c>
      <c r="BB59" s="95" t="s">
        <v>65</v>
      </c>
      <c r="BC59" s="93">
        <v>81536.05</v>
      </c>
    </row>
    <row r="60" spans="2:55" ht="16.5" thickTop="1" thickBot="1" x14ac:dyDescent="0.3">
      <c r="I60" s="62" t="s">
        <v>113</v>
      </c>
      <c r="BA60" s="96" t="s">
        <v>86</v>
      </c>
      <c r="BB60" s="96"/>
      <c r="BC60" s="98">
        <v>2.2043628554486023</v>
      </c>
    </row>
    <row r="61" spans="2:55" ht="16.5" thickTop="1" thickBot="1" x14ac:dyDescent="0.3">
      <c r="BA61" s="95" t="s">
        <v>85</v>
      </c>
      <c r="BB61" s="95" t="s">
        <v>65</v>
      </c>
      <c r="BC61" s="93">
        <v>179735.04000000001</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6860000</v>
      </c>
      <c r="J5" t="s">
        <v>4</v>
      </c>
      <c r="K5" s="1">
        <v>489000</v>
      </c>
      <c r="S5" s="136"/>
      <c r="T5" s="136"/>
      <c r="U5" s="136"/>
      <c r="V5" s="136"/>
      <c r="W5" s="136"/>
      <c r="X5" s="136"/>
      <c r="Y5" s="136"/>
      <c r="Z5" s="136"/>
    </row>
    <row r="6" spans="1:27" x14ac:dyDescent="0.25">
      <c r="A6" t="s">
        <v>8</v>
      </c>
      <c r="B6" s="1">
        <v>2304000</v>
      </c>
      <c r="J6" t="s">
        <v>8</v>
      </c>
      <c r="K6" s="1">
        <v>620000</v>
      </c>
      <c r="S6" s="136"/>
      <c r="T6" s="136"/>
      <c r="U6" s="136"/>
      <c r="V6" s="136"/>
      <c r="W6" s="136"/>
      <c r="X6" s="136"/>
      <c r="Y6" s="136"/>
      <c r="Z6" s="136"/>
      <c r="AA6" s="18"/>
    </row>
    <row r="7" spans="1:27" x14ac:dyDescent="0.25">
      <c r="A7" t="s">
        <v>9</v>
      </c>
      <c r="B7" s="1">
        <v>41421500</v>
      </c>
      <c r="J7" t="s">
        <v>9</v>
      </c>
      <c r="K7" s="1">
        <v>84000</v>
      </c>
      <c r="S7" s="136"/>
      <c r="T7" s="136"/>
      <c r="U7" s="136"/>
      <c r="V7" s="136"/>
      <c r="W7" s="136"/>
      <c r="X7" s="136"/>
      <c r="Y7" s="136"/>
      <c r="Z7" s="136"/>
      <c r="AA7" s="18"/>
    </row>
    <row r="8" spans="1:27" x14ac:dyDescent="0.25">
      <c r="A8" t="s">
        <v>7</v>
      </c>
      <c r="B8" s="1">
        <v>4248000</v>
      </c>
      <c r="J8" t="s">
        <v>7</v>
      </c>
      <c r="K8" s="1">
        <v>16793478</v>
      </c>
      <c r="S8" s="136"/>
      <c r="T8" s="136"/>
      <c r="U8" s="136"/>
      <c r="V8" s="136"/>
      <c r="W8" s="136"/>
      <c r="X8" s="136"/>
      <c r="Y8" s="136"/>
      <c r="Z8" s="136"/>
    </row>
    <row r="9" spans="1:27" x14ac:dyDescent="0.25">
      <c r="A9" t="s">
        <v>3</v>
      </c>
      <c r="B9" s="1">
        <v>1944000</v>
      </c>
      <c r="J9" t="s">
        <v>3</v>
      </c>
      <c r="K9" s="1">
        <v>1879464</v>
      </c>
      <c r="S9" s="136"/>
      <c r="T9" s="136"/>
      <c r="U9" s="136"/>
      <c r="V9" s="136"/>
      <c r="W9" s="136"/>
      <c r="X9" s="136"/>
      <c r="Y9" s="136"/>
      <c r="Z9" s="136"/>
    </row>
    <row r="10" spans="1:27" x14ac:dyDescent="0.25">
      <c r="A10" t="s">
        <v>6</v>
      </c>
      <c r="B10" s="1">
        <v>2304000</v>
      </c>
      <c r="J10" t="s">
        <v>6</v>
      </c>
      <c r="K10" s="1">
        <v>75000</v>
      </c>
      <c r="S10" s="136"/>
      <c r="T10" s="136"/>
      <c r="U10" s="136"/>
      <c r="V10" s="136"/>
      <c r="W10" s="136"/>
      <c r="X10" s="136"/>
      <c r="Y10" s="136"/>
      <c r="Z10" s="136"/>
    </row>
    <row r="11" spans="1:27" x14ac:dyDescent="0.25">
      <c r="A11" t="s">
        <v>5</v>
      </c>
      <c r="B11" s="1">
        <v>936000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1295000</v>
      </c>
    </row>
    <row r="14" spans="1:27" x14ac:dyDescent="0.25">
      <c r="A14" t="s">
        <v>76</v>
      </c>
      <c r="B14" s="1">
        <v>0</v>
      </c>
      <c r="J14" t="s">
        <v>76</v>
      </c>
      <c r="K14" s="1">
        <v>0</v>
      </c>
    </row>
    <row r="15" spans="1:27" x14ac:dyDescent="0.25">
      <c r="A15" s="12" t="s">
        <v>77</v>
      </c>
      <c r="B15" s="13">
        <v>60017500</v>
      </c>
      <c r="J15" s="12" t="s">
        <v>77</v>
      </c>
      <c r="K15" s="13">
        <v>21235942</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12041792</v>
      </c>
      <c r="J22" t="s">
        <v>4</v>
      </c>
      <c r="K22" s="1">
        <v>731220</v>
      </c>
      <c r="S22" s="136"/>
      <c r="T22" s="136"/>
      <c r="U22" s="136"/>
      <c r="V22" s="136"/>
      <c r="W22" s="136"/>
      <c r="X22" s="136"/>
      <c r="Y22" s="136"/>
      <c r="Z22" s="136"/>
    </row>
    <row r="23" spans="1:26" x14ac:dyDescent="0.25">
      <c r="A23" t="s">
        <v>8</v>
      </c>
      <c r="B23" s="1">
        <v>4044352</v>
      </c>
      <c r="J23" t="s">
        <v>8</v>
      </c>
      <c r="K23" s="1">
        <v>1240740</v>
      </c>
      <c r="S23" s="136"/>
      <c r="T23" s="136"/>
      <c r="U23" s="136"/>
      <c r="V23" s="136"/>
      <c r="W23" s="136"/>
      <c r="X23" s="136"/>
      <c r="Y23" s="136"/>
      <c r="Z23" s="136"/>
    </row>
    <row r="24" spans="1:26" ht="14.45" customHeight="1" x14ac:dyDescent="0.25">
      <c r="A24" t="s">
        <v>9</v>
      </c>
      <c r="B24" s="1">
        <v>72734567</v>
      </c>
      <c r="J24" t="s">
        <v>9</v>
      </c>
      <c r="K24" s="1">
        <v>189643.82165605103</v>
      </c>
      <c r="S24" s="136"/>
      <c r="T24" s="136"/>
      <c r="U24" s="136"/>
      <c r="V24" s="136"/>
      <c r="W24" s="136"/>
      <c r="X24" s="136"/>
      <c r="Y24" s="136"/>
      <c r="Z24" s="136"/>
    </row>
    <row r="25" spans="1:26" x14ac:dyDescent="0.25">
      <c r="A25" t="s">
        <v>7</v>
      </c>
      <c r="B25" s="1">
        <v>7456774</v>
      </c>
      <c r="J25" t="s">
        <v>7</v>
      </c>
      <c r="K25" s="1">
        <v>33867054</v>
      </c>
      <c r="S25" s="136"/>
      <c r="T25" s="136"/>
      <c r="U25" s="136"/>
      <c r="V25" s="136"/>
      <c r="W25" s="136"/>
      <c r="X25" s="136"/>
      <c r="Y25" s="136"/>
      <c r="Z25" s="136"/>
    </row>
    <row r="26" spans="1:26" ht="14.45" customHeight="1" x14ac:dyDescent="0.25">
      <c r="A26" t="s">
        <v>3</v>
      </c>
      <c r="B26" s="1">
        <v>3412422</v>
      </c>
      <c r="J26" t="s">
        <v>3</v>
      </c>
      <c r="K26" s="1">
        <v>4210639.7070063706</v>
      </c>
      <c r="S26" s="136"/>
      <c r="T26" s="136"/>
      <c r="U26" s="136"/>
      <c r="V26" s="136"/>
      <c r="W26" s="136"/>
      <c r="X26" s="136"/>
      <c r="Y26" s="136"/>
      <c r="Z26" s="136"/>
    </row>
    <row r="27" spans="1:26" x14ac:dyDescent="0.25">
      <c r="A27" t="s">
        <v>6</v>
      </c>
      <c r="B27" s="1">
        <v>4044352</v>
      </c>
      <c r="J27" t="s">
        <v>6</v>
      </c>
      <c r="K27" s="1">
        <v>169300</v>
      </c>
      <c r="S27" s="136"/>
      <c r="T27" s="136"/>
      <c r="U27" s="136"/>
      <c r="V27" s="136"/>
      <c r="W27" s="136"/>
      <c r="X27" s="136"/>
      <c r="Y27" s="136"/>
      <c r="Z27" s="136"/>
    </row>
    <row r="28" spans="1:26" x14ac:dyDescent="0.25">
      <c r="A28" t="s">
        <v>5</v>
      </c>
      <c r="B28" s="1">
        <v>1643018</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2923666</v>
      </c>
    </row>
    <row r="31" spans="1:26" x14ac:dyDescent="0.25">
      <c r="A31" t="s">
        <v>76</v>
      </c>
      <c r="B31" s="1">
        <v>0</v>
      </c>
      <c r="J31" t="s">
        <v>76</v>
      </c>
      <c r="K31" s="1">
        <v>0</v>
      </c>
    </row>
    <row r="32" spans="1:26" x14ac:dyDescent="0.25">
      <c r="A32" s="12" t="s">
        <v>77</v>
      </c>
      <c r="B32" s="13">
        <v>105377277</v>
      </c>
      <c r="J32" s="12" t="s">
        <v>77</v>
      </c>
      <c r="K32" s="13">
        <v>43332263.528662421</v>
      </c>
    </row>
    <row r="35" spans="1:15" x14ac:dyDescent="0.25">
      <c r="B35" t="s">
        <v>79</v>
      </c>
      <c r="C35" t="s">
        <v>80</v>
      </c>
      <c r="D35" t="s">
        <v>24</v>
      </c>
      <c r="H35" t="s">
        <v>80</v>
      </c>
      <c r="I35" t="s">
        <v>24</v>
      </c>
    </row>
    <row r="36" spans="1:15" x14ac:dyDescent="0.25">
      <c r="A36" t="s">
        <v>128</v>
      </c>
      <c r="B36" s="14">
        <v>81253442</v>
      </c>
      <c r="C36" s="14">
        <v>60017500</v>
      </c>
      <c r="D36" s="14">
        <v>21235942</v>
      </c>
      <c r="G36" t="s">
        <v>128</v>
      </c>
      <c r="H36" s="15">
        <v>0.73864563177520526</v>
      </c>
      <c r="I36" s="15">
        <v>0.26135436822479469</v>
      </c>
    </row>
    <row r="37" spans="1:15" x14ac:dyDescent="0.25">
      <c r="A37" t="s">
        <v>127</v>
      </c>
      <c r="B37" s="14">
        <v>148709540.52866241</v>
      </c>
      <c r="C37" s="14">
        <v>105377277</v>
      </c>
      <c r="D37" s="14">
        <v>43332263.528662421</v>
      </c>
      <c r="G37" t="s">
        <v>127</v>
      </c>
      <c r="H37" s="15">
        <v>0.70861140869229899</v>
      </c>
      <c r="I37" s="15">
        <v>0.29138859130770106</v>
      </c>
    </row>
    <row r="38" spans="1:15" x14ac:dyDescent="0.25">
      <c r="O38" s="17">
        <v>25999358117197.453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119</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9531.44</v>
      </c>
      <c r="J11" s="19"/>
      <c r="K11" s="19"/>
    </row>
    <row r="12" spans="2:57" ht="14.45" customHeight="1" thickBot="1" x14ac:dyDescent="0.25">
      <c r="B12" s="19"/>
      <c r="C12" s="19"/>
      <c r="D12" s="19"/>
      <c r="E12" s="19"/>
      <c r="F12" s="19"/>
      <c r="G12" s="44" t="s">
        <v>93</v>
      </c>
      <c r="H12" s="45" t="s">
        <v>94</v>
      </c>
      <c r="I12" s="46">
        <v>7623060</v>
      </c>
      <c r="J12" s="19"/>
      <c r="K12" s="19"/>
    </row>
    <row r="13" spans="2:57" ht="14.45" customHeight="1" thickBot="1" x14ac:dyDescent="0.25">
      <c r="B13" s="19"/>
      <c r="C13" s="19"/>
      <c r="D13" s="19"/>
      <c r="E13" s="19"/>
      <c r="F13" s="19"/>
      <c r="G13" s="44" t="s">
        <v>95</v>
      </c>
      <c r="H13" s="45" t="s">
        <v>94</v>
      </c>
      <c r="I13" s="46">
        <v>41323828</v>
      </c>
      <c r="J13" s="19"/>
      <c r="K13" s="19"/>
    </row>
    <row r="14" spans="2:57" ht="14.45" customHeight="1" thickBot="1" x14ac:dyDescent="0.25">
      <c r="B14" s="19"/>
      <c r="C14" s="19"/>
      <c r="D14" s="19"/>
      <c r="E14" s="19"/>
      <c r="F14" s="19"/>
      <c r="G14" s="44" t="s">
        <v>96</v>
      </c>
      <c r="H14" s="45" t="s">
        <v>97</v>
      </c>
      <c r="I14" s="47">
        <v>15.602</v>
      </c>
      <c r="J14" s="19"/>
      <c r="K14" s="19"/>
    </row>
    <row r="15" spans="2:57" ht="14.45" customHeight="1" thickBot="1" x14ac:dyDescent="0.25">
      <c r="B15" s="19"/>
      <c r="C15" s="19"/>
      <c r="D15" s="19"/>
      <c r="E15" s="19"/>
      <c r="F15" s="19"/>
      <c r="G15" s="44" t="s">
        <v>98</v>
      </c>
      <c r="H15" s="45" t="s">
        <v>67</v>
      </c>
      <c r="I15" s="48">
        <v>20.86315376942192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9531.44</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12908.814236111109</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11.520000000000001</v>
      </c>
      <c r="AT30" s="101">
        <v>15602</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179735.04000000001</v>
      </c>
      <c r="AV39" s="103">
        <v>11.52</v>
      </c>
      <c r="AW39" s="104">
        <v>2.2043628554486023</v>
      </c>
    </row>
    <row r="40" spans="2:49" ht="14.45" customHeight="1" x14ac:dyDescent="0.2">
      <c r="B40" s="19"/>
      <c r="C40" s="49"/>
      <c r="D40" s="53" t="s">
        <v>109</v>
      </c>
      <c r="E40" s="163">
        <v>8640</v>
      </c>
      <c r="F40" s="163">
        <v>9216.0000000000018</v>
      </c>
      <c r="G40" s="163">
        <v>9792.0000000000018</v>
      </c>
      <c r="H40" s="163">
        <v>10368.000000000002</v>
      </c>
      <c r="I40" s="163">
        <v>10944</v>
      </c>
      <c r="J40" s="164">
        <v>11520.000000000002</v>
      </c>
      <c r="K40" s="163">
        <v>12096.000000000002</v>
      </c>
      <c r="L40" s="163">
        <v>12672</v>
      </c>
      <c r="M40" s="163">
        <v>13248.000000000002</v>
      </c>
      <c r="N40" s="163">
        <v>13824.000000000002</v>
      </c>
      <c r="O40" s="163">
        <v>14400.000000000002</v>
      </c>
      <c r="AT40" s="21" t="s">
        <v>62</v>
      </c>
      <c r="AU40" s="102">
        <v>148709.54</v>
      </c>
      <c r="AV40" s="103">
        <v>9.5299999999999994</v>
      </c>
      <c r="AW40" s="104">
        <v>1.8301937739497554</v>
      </c>
    </row>
    <row r="41" spans="2:49" x14ac:dyDescent="0.2">
      <c r="B41" s="19"/>
      <c r="C41" s="54">
        <v>-0.2</v>
      </c>
      <c r="D41" s="55">
        <v>9071.0027999999984</v>
      </c>
      <c r="E41" s="56">
        <v>-0.89744758041688832</v>
      </c>
      <c r="F41" s="56">
        <v>-0.77885710664083263</v>
      </c>
      <c r="G41" s="56">
        <v>-0.67421845330901886</v>
      </c>
      <c r="H41" s="56">
        <v>-0.58120631701407321</v>
      </c>
      <c r="I41" s="56">
        <v>-0.49798493190806969</v>
      </c>
      <c r="J41" s="56">
        <v>-0.4230856853126661</v>
      </c>
      <c r="K41" s="56">
        <v>-0.35531970029777715</v>
      </c>
      <c r="L41" s="56">
        <v>-0.293714259375151</v>
      </c>
      <c r="M41" s="56">
        <v>-0.23746581331536176</v>
      </c>
      <c r="N41" s="56">
        <v>-0.18590473776055508</v>
      </c>
      <c r="O41" s="56">
        <v>-0.13846854825013283</v>
      </c>
      <c r="AT41" s="21" t="s">
        <v>61</v>
      </c>
      <c r="AU41" s="102">
        <v>31025.5</v>
      </c>
      <c r="AV41" s="103"/>
      <c r="AW41" s="104">
        <v>0.20863153769421922</v>
      </c>
    </row>
    <row r="42" spans="2:49" x14ac:dyDescent="0.2">
      <c r="B42" s="19"/>
      <c r="C42" s="54">
        <v>-0.15</v>
      </c>
      <c r="D42" s="55">
        <v>11338.753499999999</v>
      </c>
      <c r="E42" s="56">
        <v>-0.51795806433351044</v>
      </c>
      <c r="F42" s="56">
        <v>-0.42308568531266588</v>
      </c>
      <c r="G42" s="56">
        <v>-0.33937476264721489</v>
      </c>
      <c r="H42" s="56">
        <v>-0.26496505361125855</v>
      </c>
      <c r="I42" s="56">
        <v>-0.19838794552645556</v>
      </c>
      <c r="J42" s="56">
        <v>-0.13846854825013269</v>
      </c>
      <c r="K42" s="56">
        <v>-8.4255760238221664E-2</v>
      </c>
      <c r="L42" s="56">
        <v>-3.497140750012083E-2</v>
      </c>
      <c r="M42" s="56">
        <v>1.0027349347710572E-2</v>
      </c>
      <c r="N42" s="56">
        <v>5.1276209791556018E-2</v>
      </c>
      <c r="O42" s="56">
        <v>8.9225161399893824E-2</v>
      </c>
    </row>
    <row r="43" spans="2:49" x14ac:dyDescent="0.2">
      <c r="B43" s="19"/>
      <c r="C43" s="54">
        <v>-0.1</v>
      </c>
      <c r="D43" s="55">
        <v>13339.71</v>
      </c>
      <c r="E43" s="56">
        <v>-0.29026435468348377</v>
      </c>
      <c r="F43" s="56">
        <v>-0.20962283251576594</v>
      </c>
      <c r="G43" s="56">
        <v>-0.13846854825013269</v>
      </c>
      <c r="H43" s="56">
        <v>-7.522029556956969E-2</v>
      </c>
      <c r="I43" s="56">
        <v>-1.8629753697487105E-2</v>
      </c>
      <c r="J43" s="56">
        <v>3.230173398738722E-2</v>
      </c>
      <c r="K43" s="56">
        <v>7.8382603797511621E-2</v>
      </c>
      <c r="L43" s="56">
        <v>0.12027430362489742</v>
      </c>
      <c r="M43" s="56">
        <v>0.15852324694555403</v>
      </c>
      <c r="N43" s="56">
        <v>0.19358477832282261</v>
      </c>
      <c r="O43" s="56">
        <v>0.22584138718990981</v>
      </c>
      <c r="AU43" s="21">
        <v>155733.85550000001</v>
      </c>
    </row>
    <row r="44" spans="2:49" x14ac:dyDescent="0.2">
      <c r="B44" s="19"/>
      <c r="C44" s="54">
        <v>-0.05</v>
      </c>
      <c r="D44" s="55">
        <v>14821.9</v>
      </c>
      <c r="E44" s="56">
        <v>-0.16123791921513542</v>
      </c>
      <c r="F44" s="56">
        <v>-8.8660549264189273E-2</v>
      </c>
      <c r="G44" s="56">
        <v>-2.4621693425119263E-2</v>
      </c>
      <c r="H44" s="56">
        <v>3.2301733987387407E-2</v>
      </c>
      <c r="I44" s="56">
        <v>8.3233221672261617E-2</v>
      </c>
      <c r="J44" s="56">
        <v>0.12907156058864858</v>
      </c>
      <c r="K44" s="56">
        <v>0.17054434341776045</v>
      </c>
      <c r="L44" s="56">
        <v>0.20824687326240773</v>
      </c>
      <c r="M44" s="56">
        <v>0.24267092225099862</v>
      </c>
      <c r="N44" s="56">
        <v>0.27422630049054036</v>
      </c>
      <c r="O44" s="56">
        <v>0.30325724847091878</v>
      </c>
      <c r="AU44" s="21">
        <v>230759.7696</v>
      </c>
    </row>
    <row r="45" spans="2:49" x14ac:dyDescent="0.2">
      <c r="B45" s="19"/>
      <c r="C45" s="51" t="s">
        <v>107</v>
      </c>
      <c r="D45" s="57">
        <v>15602</v>
      </c>
      <c r="E45" s="56">
        <v>-0.10317602325437866</v>
      </c>
      <c r="F45" s="56">
        <v>-3.4227521800979939E-2</v>
      </c>
      <c r="G45" s="56">
        <v>2.6609391246136573E-2</v>
      </c>
      <c r="H45" s="56">
        <v>8.0686647288017915E-2</v>
      </c>
      <c r="I45" s="56">
        <v>0.12907156058864844</v>
      </c>
      <c r="J45" s="56">
        <v>0.17261798255921604</v>
      </c>
      <c r="K45" s="56">
        <v>0.21201712624687247</v>
      </c>
      <c r="L45" s="56">
        <v>0.24783452959928737</v>
      </c>
      <c r="M45" s="56">
        <v>0.28053737613844881</v>
      </c>
      <c r="N45" s="56">
        <v>0.31051498546601347</v>
      </c>
      <c r="O45" s="56">
        <v>0.33809438604737296</v>
      </c>
    </row>
    <row r="46" spans="2:49" ht="14.45" customHeight="1" x14ac:dyDescent="0.2">
      <c r="B46" s="19"/>
      <c r="C46" s="54">
        <v>0.05</v>
      </c>
      <c r="D46" s="55">
        <v>16382.1</v>
      </c>
      <c r="E46" s="56">
        <v>-5.0643831670836727E-2</v>
      </c>
      <c r="F46" s="56">
        <v>1.5021407808590608E-2</v>
      </c>
      <c r="G46" s="56">
        <v>7.2961324996320603E-2</v>
      </c>
      <c r="H46" s="56">
        <v>0.12446347360763615</v>
      </c>
      <c r="I46" s="56">
        <v>0.17054434341776045</v>
      </c>
      <c r="J46" s="56">
        <v>0.21201712624687247</v>
      </c>
      <c r="K46" s="56">
        <v>0.24954012023511665</v>
      </c>
      <c r="L46" s="56">
        <v>0.28365193295170216</v>
      </c>
      <c r="M46" s="56">
        <v>0.31479750108423699</v>
      </c>
      <c r="N46" s="56">
        <v>0.3433476052057271</v>
      </c>
      <c r="O46" s="56">
        <v>0.36961370099749802</v>
      </c>
    </row>
    <row r="47" spans="2:49" x14ac:dyDescent="0.2">
      <c r="B47" s="19"/>
      <c r="C47" s="54">
        <v>0.1</v>
      </c>
      <c r="D47" s="55">
        <v>18020.310000000001</v>
      </c>
      <c r="E47" s="56">
        <v>4.4869243935603029E-2</v>
      </c>
      <c r="F47" s="56">
        <v>0.10456491618962793</v>
      </c>
      <c r="G47" s="56">
        <v>0.15723756817847329</v>
      </c>
      <c r="H47" s="56">
        <v>0.20405770327966929</v>
      </c>
      <c r="I47" s="56">
        <v>0.24594940310705507</v>
      </c>
      <c r="J47" s="56">
        <v>0.28365193295170227</v>
      </c>
      <c r="K47" s="56">
        <v>0.31776374566828791</v>
      </c>
      <c r="L47" s="56">
        <v>0.34877448450154752</v>
      </c>
      <c r="M47" s="56">
        <v>0.37708863734930631</v>
      </c>
      <c r="N47" s="56">
        <v>0.40304327745975194</v>
      </c>
      <c r="O47" s="56">
        <v>0.42692154636136187</v>
      </c>
    </row>
    <row r="48" spans="2:49" x14ac:dyDescent="0.2">
      <c r="B48" s="19"/>
      <c r="C48" s="54">
        <v>0.15</v>
      </c>
      <c r="D48" s="55">
        <v>20723.356500000002</v>
      </c>
      <c r="E48" s="56">
        <v>0.16945151646574172</v>
      </c>
      <c r="F48" s="56">
        <v>0.22136079668663294</v>
      </c>
      <c r="G48" s="56">
        <v>0.26716310276388988</v>
      </c>
      <c r="H48" s="56">
        <v>0.3078762637214516</v>
      </c>
      <c r="I48" s="56">
        <v>0.34430382878874349</v>
      </c>
      <c r="J48" s="56">
        <v>0.37708863734930637</v>
      </c>
      <c r="K48" s="56">
        <v>0.40675108318981557</v>
      </c>
      <c r="L48" s="56">
        <v>0.43371694304482394</v>
      </c>
      <c r="M48" s="56">
        <v>0.45833794552113594</v>
      </c>
      <c r="N48" s="56">
        <v>0.4809071977910887</v>
      </c>
      <c r="O48" s="56">
        <v>0.50167090987944507</v>
      </c>
    </row>
    <row r="49" spans="2:45" ht="15" thickBot="1" x14ac:dyDescent="0.25">
      <c r="B49" s="19"/>
      <c r="C49" s="54">
        <v>0.2</v>
      </c>
      <c r="D49" s="58">
        <v>24868.027800000003</v>
      </c>
      <c r="E49" s="56">
        <v>0.30787626372145149</v>
      </c>
      <c r="F49" s="56">
        <v>0.3511339972388608</v>
      </c>
      <c r="G49" s="56">
        <v>0.38930258563657494</v>
      </c>
      <c r="H49" s="56">
        <v>0.42323021976787634</v>
      </c>
      <c r="I49" s="56">
        <v>0.45358652399061961</v>
      </c>
      <c r="J49" s="56">
        <v>0.4809071977910887</v>
      </c>
      <c r="K49" s="56">
        <v>0.50562590265817975</v>
      </c>
      <c r="L49" s="56">
        <v>0.5280974525373533</v>
      </c>
      <c r="M49" s="56">
        <v>0.54861495460094667</v>
      </c>
      <c r="N49" s="56">
        <v>0.5674226648259072</v>
      </c>
      <c r="O49" s="56">
        <v>0.58472575823287087</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15602</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5207.8900000000003</v>
      </c>
      <c r="BA66" s="21" t="s">
        <v>65</v>
      </c>
    </row>
    <row r="67" spans="2:55" x14ac:dyDescent="0.2">
      <c r="B67" s="19"/>
      <c r="C67" s="19"/>
      <c r="D67" s="19"/>
      <c r="E67" s="19"/>
      <c r="F67" s="19"/>
      <c r="G67" s="19"/>
      <c r="H67" s="19"/>
      <c r="I67" s="19"/>
      <c r="J67" s="19"/>
      <c r="K67" s="19"/>
      <c r="AS67" s="21" t="s">
        <v>11</v>
      </c>
      <c r="AT67" s="102">
        <v>81536.05</v>
      </c>
      <c r="AU67" s="103">
        <v>5.23</v>
      </c>
      <c r="AV67" s="104">
        <v>1</v>
      </c>
      <c r="AX67" s="21" t="s">
        <v>64</v>
      </c>
      <c r="AZ67" s="73">
        <v>15547.922310192853</v>
      </c>
      <c r="BA67" s="21" t="s">
        <v>63</v>
      </c>
    </row>
    <row r="68" spans="2:55" x14ac:dyDescent="0.2">
      <c r="B68" s="19"/>
      <c r="C68" s="19"/>
      <c r="D68" s="19"/>
      <c r="E68" s="19"/>
      <c r="F68" s="19"/>
      <c r="G68" s="19"/>
      <c r="H68" s="19"/>
      <c r="I68" s="19"/>
      <c r="J68" s="19"/>
      <c r="K68" s="19"/>
      <c r="AS68" s="21" t="s">
        <v>62</v>
      </c>
      <c r="AT68" s="102">
        <v>81253.440000000002</v>
      </c>
      <c r="AU68" s="103">
        <v>5.21</v>
      </c>
      <c r="AV68" s="104">
        <v>0.99653392579110711</v>
      </c>
    </row>
    <row r="69" spans="2:55" x14ac:dyDescent="0.2">
      <c r="B69" s="19"/>
      <c r="C69" s="19"/>
      <c r="D69" s="19"/>
      <c r="E69" s="19"/>
      <c r="F69" s="19"/>
      <c r="G69" s="19"/>
      <c r="H69" s="19"/>
      <c r="I69" s="19"/>
      <c r="J69" s="19"/>
      <c r="K69" s="19"/>
      <c r="AS69" s="21" t="s">
        <v>61</v>
      </c>
      <c r="AT69" s="102">
        <v>282.61</v>
      </c>
      <c r="AU69" s="103"/>
      <c r="AV69" s="104">
        <v>3.4781296644179004E-3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5.2259998718113065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3.9194999038584797</v>
      </c>
      <c r="AU86" s="107">
        <v>4.1807998974490452</v>
      </c>
      <c r="AV86" s="107">
        <v>4.4420998910396108</v>
      </c>
      <c r="AW86" s="107">
        <v>4.7033998846301763</v>
      </c>
      <c r="AX86" s="107">
        <v>4.964699878220741</v>
      </c>
      <c r="AY86" s="108">
        <v>5.2259998718113065</v>
      </c>
      <c r="AZ86" s="107">
        <v>5.4872998654018721</v>
      </c>
      <c r="BA86" s="107">
        <v>5.7485998589924368</v>
      </c>
      <c r="BB86" s="107">
        <v>6.0098998525830023</v>
      </c>
      <c r="BC86" s="107">
        <v>6.2711998461735678</v>
      </c>
      <c r="BD86" s="107">
        <v>6.5324998397641334</v>
      </c>
    </row>
    <row r="87" spans="2:56" x14ac:dyDescent="0.2">
      <c r="B87" s="19"/>
      <c r="C87" s="19"/>
      <c r="D87" s="19"/>
      <c r="E87" s="19"/>
      <c r="F87" s="19"/>
      <c r="G87" s="19"/>
      <c r="H87" s="19"/>
      <c r="I87" s="19"/>
      <c r="J87" s="19"/>
      <c r="K87" s="19"/>
      <c r="AR87" s="21">
        <v>-0.2</v>
      </c>
      <c r="AS87" s="107">
        <v>9071.0027999999984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11338.753499999999</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13339.71</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14821.9</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15602</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16382.1</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18020.310000000001</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20723.356500000002</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24868.027800000003</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2024-05-16T19:45:27Z</dcterms:modified>
</cp:coreProperties>
</file>