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49DF0D75-4684-4E1D-8802-20B370C7ECCE}"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<sst xmlns="http://schemas.openxmlformats.org/spreadsheetml/2006/main" count="350" uniqueCount="161">
  <si>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</si>
  <si>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</si>
  <si>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</si>
  <si>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</si>
  <si>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</si>
  <si>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</si>
  <si>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</si>
  <si>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</si>
  <si>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</si>
  <si>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</si>
  <si>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</si>
  <si>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</si>
  <si>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</si>
  <si>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</si>
  <si>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</si>
  <si>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</si>
  <si>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</si>
  <si>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</si>
  <si>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</si>
  <si>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</si>
  <si>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</si>
  <si>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</si>
  <si>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</si>
  <si>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</si>
  <si>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</si>
  <si>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</si>
  <si>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</si>
  <si>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</si>
  <si>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</si>
  <si>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</si>
  <si>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</si>
  <si>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</si>
  <si>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</si>
  <si>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</si>
  <si>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</si>
  <si>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</si>
  <si>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</si>
  <si>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</si>
  <si>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</si>
  <si>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</si>
  <si>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</si>
  <si>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</si>
  <si>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</si>
  <si>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</si>
  <si>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</si>
  <si>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</si>
  <si>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</si>
  <si>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</si>
  <si>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</si>
  <si>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</si>
  <si>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</si>
  <si>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</si>
  <si>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</si>
  <si>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</si>
  <si>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</si>
  <si>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</si>
  <si>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</si>
  <si>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</si>
  <si>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</si>
  <si>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</si>
  <si>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</si>
  <si>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</si>
  <si>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</si>
  <si>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</si>
  <si>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</si>
  <si>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</si>
  <si>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</si>
  <si>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</si>
  <si>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</si>
  <si>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</si>
  <si>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</si>
  <si>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</si>
  <si>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</si>
  <si>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</si>
  <si>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</si>
  <si>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</si>
  <si>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</si>
  <si>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</si>
  <si>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</si>
  <si>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</si>
  <si>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</si>
  <si>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</si>
  <si>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</si>
  <si>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</si>
  <si>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</si>
  <si>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</si>
  <si>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</si>
  <si>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</si>
  <si>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</si>
  <si>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</si>
  <si>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</si>
  <si>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</si>
  <si>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</si>
  <si>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</si>
  <si>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</si>
  <si>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</si>
  <si>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</si>
  <si>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</si>
  <si>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</si>
  <si>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</si>
  <si>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</si>
  <si>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</si>
  <si>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</si>
  <si>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</si>
  <si>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</si>
  <si>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</si>
  <si>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</si>
  <si>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</si>
  <si>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</si>
  <si>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</si>
  <si>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</si>
  <si>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</si>
  <si>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</si>
  <si>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</si>
  <si>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</si>
  <si>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</si>
  <si>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</si>
  <si>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</si>
  <si>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</si>
  <si>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</si>
  <si>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</si>
  <si>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</si>
  <si>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</si>
  <si>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</si>
  <si>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CAFE CASTILLO TECNIFICADO ANTIOQUIA ANDES</t>
  </si>
  <si>
    <t>Antioquia</t>
  </si>
  <si>
    <t>Material de propagacion: Colino/Plántula // Distancia de siembra: 1,1 x 1,4 // Densidad de siembra - Plantas/Ha.: 6.494 // Duracion del ciclo: 10 años // Productividad/Ha/Ciclo: 20.625 kg // Inicio de Produccion desde la siembra: año 2  // Duracion de la etapa productiva: 9 años // Productividad promedio en etapa productiva  // Cultivo asociado: Cultivo generalmente en asocio con plátano o banano como sombrío transitorio en bajas densidades (100 colinos por hectárea) dispersos en el lote. // Productividad promedio etapa productiva: 2.292 kg // % Rendimiento 1ra. Calidad: 100 // % Rendimiento 2da. Calidad: 0 // Precio de venta ponderado por calidad: $11.520 // Valor Jornal: $70.000 // Otros: ESTOS COSTOS CONTEMPLAN UNA SOCA</t>
  </si>
  <si>
    <t>2024 Q1</t>
  </si>
  <si>
    <t>2018 Q3</t>
  </si>
  <si>
    <t>El presente documento corresponde a una actualización del documento PDF de la AgroGuía correspondiente a Cafe Castillo Tecnificado Antioquia Andes publicada en la página web, y consta de las siguientes partes:</t>
  </si>
  <si>
    <t>- Flujo anualizado de los ingresos (precio y rendimiento) y los costos de producción para una hectárea de
Cafe Castillo Tecnificado Antioquia Andes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</si>
  <si>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Cafe Castillo Tecnificado Antioquia Andes.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</si>
  <si>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</si>
  <si>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</si>
  <si>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</si>
  <si>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</si>
  <si>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Cafe Castillo Tecnificado Antioquia Andes.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</si>
  <si>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</si>
  <si>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</si>
  <si>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Cafe Castillo Tecnificado Antioquia Andes, en lo que respecta a la mano de obra incluye actividades como la preparación del terreno, la siembra, el trazado y el ahoyado, entre otras, y ascienden a un total de $2,7 millones de pesos (equivalente a 39 jornales). En cuanto a los insumos, se incluyen los gastos relacionados con el material vegetal y las enmiendas, que en conjunto ascienden a  $4,9 millones.</t>
  </si>
  <si>
    <t>*** Los costos de sostenimiento del año 1 comprenden tanto los gastos relacionados con la mano de obra como aquellos asociados con los insumos necesarios desde el momento de la siembra de las plantas hasta finalizar el año 1. Para el caso de Cafe Castillo Tecnificado Antioquia Andes, en lo que respecta a la mano de obra incluye actividades como la fertilización, riego, control de malezas, plagas y enfermedades, entre otras, y ascienden a un total de $2,8 millones de pesos (equivalente a 40 jornales). En cuanto a los insumos, se incluyen los fertilizantes, plaguicidas, transportes, entre otras, que en conjunto ascienden a  $4,6 millones.</t>
  </si>
  <si>
    <t>Nota 1: en caso de utilizar esta información para el desarrollo de otras publicaciones, por favor citar FINAGRO, "Agro Guía - Marcos de Referencia Agroeconómicos"</t>
  </si>
  <si>
    <t>Los costos totales del ciclo para esta actualización (2024 Q1) equivalen a $183,6 millones, en comparación con los costos del marco original que ascienden a $95,9 millones, (mes de publicación del marco: septiembre - 2018).
La rentabilidad actualizada (2024 Q1) subió frente a la rentabilidad de la primera AgroGuía, pasando del 15,8% al 29,4%. Mientras que el crecimiento de los costos fue del 191,4%, el crecimiento de los ingresos fue del 213,8%.</t>
  </si>
  <si>
    <t>En cuanto a los costos de mano de obra de la AgroGuía actualizada, se destaca la participación de cosecha y beneficio seguido de control arvenses, que representan el 78% y el 9% del costo total, respectivamente. En cuanto a los costos de insumos, se destaca la participación de fertilización seguido de transporte, que representan el 78% y el 10% del costo total, respectivamente.</t>
  </si>
  <si>
    <t>subió</t>
  </si>
  <si>
    <t>A continuación, se presenta la desagregación de los costos de mano de obra e insumos según las diferentes actividades vinculadas a la producción de CAFE CASTILLO TECNIFICADO ANTIOQUIA ANDES</t>
  </si>
  <si>
    <t>En cuanto a los costos de mano de obra, se destaca la participación de cosecha y beneficio segido por control arvenses que representan el 78% y el 9% del costo total, respectivamente. En cuanto a los costos de insumos, se destaca la participación de fertilización segido por transporte que representan el 82% y el 8% del costo total, respectivamente.</t>
  </si>
  <si>
    <t>En cuanto a los costos de mano de obra, se destaca la participación de cosecha y beneficio segido por control arvenses que representan el 78% y el 9% del costo total, respectivamente. En cuanto a los costos de insumos, se destaca la participación de fertilización segido por transporte que representan el 78% y el 10% del costo total, respectivamente.</t>
  </si>
  <si>
    <t>En cuanto a los costos de mano de obra, se destaca la participación de cosecha y beneficio segido por control arvenses que representan el 78% y el 9% del costo total, respectivamente.</t>
  </si>
  <si>
    <t>En cuanto a los costos de insumos, se destaca la participación de fertilización segido por transporte que representan el 78% y el 10% del costo total, respectivamente.</t>
  </si>
  <si>
    <t>En cuanto a los costos de insumos, se destaca la participación de fertilización segido por transporte que representan el 82% y el 8% del costo total, respectivamente.</t>
  </si>
  <si>
    <t>En cuanto a los costos de mano de obra, se destaca la participación de cosecha y beneficio segido por control arvenses que representan el 78% y el 9% del costo total, respectivamente.En cuanto a los costos de insumos, se destaca la participación de fertilización segido por transporte que representan el 82% y el 8% del costo total, respectivamente.</t>
  </si>
  <si>
    <t>De acuerdo con el comportamiento histórico del sistema productivo, se efectuó un análisis de sensibilidad del margen de utilidad obtenido en la producción de CAFE CASTILLO TECNIFICADO ANTIOQUIA ANDES, frente a diferentes escenarios de variación de precios de venta en finca y rendimientos probables (kg/ha).</t>
  </si>
  <si>
    <t>Con un precio ponderado de COP $ 11.520/kg y con un rendimiento por hectárea de 20.625 kg por ciclo; el margen de utilidad obtenido en la producción de café es del 29%.</t>
  </si>
  <si>
    <t>El precio mínimo ponderado para cubrir los costos de producción, con un rendimiento de 20.625 kg para todo el ciclo de producción, es COP $ 8.900/kg.</t>
  </si>
  <si>
    <t>El rendimiento mínimo por ha/ciclo para cubrir los costos de producción, con un precio ponderado de COP $ 11.520, es de 15.934 kg/ha para todo el ciclo.</t>
  </si>
  <si>
    <t>El siguiente cuadro presenta diferentes escenarios de rentabilidad para el sistema productivo de CAFE CASTILLO TECNIFICADO ANTIOQUIA ANDES, con respecto a diferentes niveles de productividad (kg./ha.) y precios ($/kg.).</t>
  </si>
  <si>
    <t>De acuerdo con el comportamiento histórico del sistema productivo, se efectuó un análisis de sensibilidad del margen de utilidad obtenido en la producción de CAFE CASTILLO TECNIFICADO ANTIOQUIA ANDES, frente a diferentes escenarios de variación de precios de venta en finca y rendimientos probables (t/ha)</t>
  </si>
  <si>
    <t>Con un precio ponderado de COP $$ 5.387/kg y con un rendimiento por hectárea de 20.625 kg por ciclo; el margen de utilidad obtenido en la producción de café es del 16%.</t>
  </si>
  <si>
    <t>El precio mínimo ponderado para cubrir los costos de producción, con un rendimiento de 20.625 kg para todo el ciclo de producción, es COP $ 4.650/kg.</t>
  </si>
  <si>
    <t>El rendimiento mínimo por ha/ciclo para cubrir los costos de producción, con un precio ponderado de COP $ 5.387, es de 17.805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</si>
</sst>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Part.'!$AQ$41:$AQ$42</c:f>
              <c:numCache>
                <c:formatCode>_(* #.##0_);_(* \(#.##0\);_(* "-"_);_(@_)</c:formatCode>
                <c:ptCount val="2"/>
                <c:pt idx="0">
                  <c:v>95913890</c:v>
                </c:pt>
                <c:pt idx="1">
                  <c:v>183565325.02547771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Part.'!$AR$41:$AR$42</c:f>
              <c:numCache>
                <c:formatCode>_(* #.##0_);_(* \(#.##0\);_(* "-"_);_(@_)</c:formatCode>
                <c:ptCount val="2"/>
                <c:pt idx="0">
                  <c:v>61316250</c:v>
                </c:pt>
                <c:pt idx="1">
                  <c:v>122632500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Part.'!$AS$41:$AS$42</c:f>
              <c:numCache>
                <c:formatCode>_(* #.##0_);_(* \(#.##0\);_(* "-"_);_(@_)</c:formatCode>
                <c:ptCount val="2"/>
                <c:pt idx="0">
                  <c:v>34597640</c:v>
                </c:pt>
                <c:pt idx="1">
                  <c:v>60932825.025477707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Tortas!$H$36:$H$37</c:f>
              <c:numCache>
                <c:formatCode>0%</c:formatCode>
                <c:ptCount val="2"/>
                <c:pt idx="0">
                  <c:v>0.63928436225451812</c:v>
                </c:pt>
                <c:pt idx="1">
                  <c:v>0.66805917720560448</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Tortas!$I$36:$I$37</c:f>
              <c:numCache>
                <c:formatCode>0%</c:formatCode>
                <c:ptCount val="2"/>
                <c:pt idx="0">
                  <c:v>0.36071563774548193</c:v>
                </c:pt>
                <c:pt idx="1">
                  <c:v>0.33194082279439546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622100</c:v>
                </c:pt>
                <c:pt idx="1">
                  <c:v>1167820</c:v>
                </c:pt>
                <c:pt idx="2">
                  <c:v>325103.69426751573</c:v>
                </c:pt>
                <c:pt idx="3">
                  <c:v>47239254</c:v>
                </c:pt>
                <c:pt idx="4">
                  <c:v>5116854.3312101923</c:v>
                </c:pt>
                <c:pt idx="5">
                  <c:v>112900</c:v>
                </c:pt>
                <c:pt idx="6">
                  <c:v>0</c:v>
                </c:pt>
                <c:pt idx="7">
                  <c:v>0</c:v>
                </c:pt>
                <c:pt idx="8">
                  <c:v>6348793</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11200000</c:v>
                </c:pt>
                <c:pt idx="1">
                  <c:v>2100000</c:v>
                </c:pt>
                <c:pt idx="2">
                  <c:v>96172500</c:v>
                </c:pt>
                <c:pt idx="3">
                  <c:v>5040000</c:v>
                </c:pt>
                <c:pt idx="4">
                  <c:v>2870000</c:v>
                </c:pt>
                <c:pt idx="5">
                  <c:v>4200000</c:v>
                </c:pt>
                <c:pt idx="6">
                  <c:v>1050000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Part.'!$AW$41:$AW$42</c:f>
              <c:numCache>
                <c:formatCode>0%</c:formatCode>
                <c:ptCount val="2"/>
                <c:pt idx="0">
                  <c:v>0.63928436225451812</c:v>
                </c:pt>
                <c:pt idx="1">
                  <c:v>0.66805917720560448</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Part.'!$AX$41:$AX$42</c:f>
              <c:numCache>
                <c:formatCode>0%</c:formatCode>
                <c:ptCount val="2"/>
                <c:pt idx="0">
                  <c:v>0.36071563774548193</c:v>
                </c:pt>
                <c:pt idx="1">
                  <c:v>0.33194082279439546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5600000</c:v>
                </c:pt>
                <c:pt idx="1">
                  <c:v>1050000</c:v>
                </c:pt>
                <c:pt idx="2">
                  <c:v>48086250</c:v>
                </c:pt>
                <c:pt idx="3">
                  <c:v>2520000</c:v>
                </c:pt>
                <c:pt idx="4">
                  <c:v>1435000</c:v>
                </c:pt>
                <c:pt idx="5">
                  <c:v>2100000</c:v>
                </c:pt>
                <c:pt idx="6">
                  <c:v>525000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355000</c:v>
                </c:pt>
                <c:pt idx="1">
                  <c:v>660000</c:v>
                </c:pt>
                <c:pt idx="2">
                  <c:v>144000</c:v>
                </c:pt>
                <c:pt idx="3">
                  <c:v>28269840</c:v>
                </c:pt>
                <c:pt idx="4">
                  <c:v>2306800</c:v>
                </c:pt>
                <c:pt idx="5">
                  <c:v>50000</c:v>
                </c:pt>
                <c:pt idx="6">
                  <c:v>0</c:v>
                </c:pt>
                <c:pt idx="7">
                  <c:v>0</c:v>
                </c:pt>
                <c:pt idx="8">
                  <c:v>2812000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11200000</c:v>
                </c:pt>
                <c:pt idx="1">
                  <c:v>2100000</c:v>
                </c:pt>
                <c:pt idx="2">
                  <c:v>96172500</c:v>
                </c:pt>
                <c:pt idx="3">
                  <c:v>5040000</c:v>
                </c:pt>
                <c:pt idx="4">
                  <c:v>2870000</c:v>
                </c:pt>
                <c:pt idx="5">
                  <c:v>4200000</c:v>
                </c:pt>
                <c:pt idx="6">
                  <c:v>1050000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622100</c:v>
                </c:pt>
                <c:pt idx="1">
                  <c:v>1167820</c:v>
                </c:pt>
                <c:pt idx="2">
                  <c:v>325103.69426751573</c:v>
                </c:pt>
                <c:pt idx="3">
                  <c:v>47239254</c:v>
                </c:pt>
                <c:pt idx="4">
                  <c:v>5116854.3312101923</c:v>
                </c:pt>
                <c:pt idx="5">
                  <c:v>112900</c:v>
                </c:pt>
                <c:pt idx="6">
                  <c:v>0</c:v>
                </c:pt>
                <c:pt idx="7">
                  <c:v>0</c:v>
                </c:pt>
                <c:pt idx="8">
                  <c:v>6348793</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Tortas!$B$36:$B$37</c:f>
              <c:numCache>
                <c:formatCode>_(* #.##0_);_(* \(#.##0\);_(* "-"_);_(@_)</c:formatCode>
                <c:ptCount val="2"/>
                <c:pt idx="0">
                  <c:v>95913890</c:v>
                </c:pt>
                <c:pt idx="1">
                  <c:v>183565325.02547771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Tortas!$C$36:$C$37</c:f>
              <c:numCache>
                <c:formatCode>_(* #.##0_);_(* \(#.##0\);_(* "-"_);_(@_)</c:formatCode>
                <c:ptCount val="2"/>
                <c:pt idx="0">
                  <c:v>61316250</c:v>
                </c:pt>
                <c:pt idx="1">
                  <c:v>122632500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Tortas!$D$36:$D$37</c:f>
              <c:numCache>
                <c:formatCode>_(* #.##0_);_(* \(#.##0\);_(* "-"_);_(@_)</c:formatCode>
                <c:ptCount val="2"/>
                <c:pt idx="0">
                  <c:v>34597640</c:v>
                </c:pt>
                <c:pt idx="1">
                  <c:v>60932825.025477707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2730</v>
      </c>
      <c r="C7" s="22">
        <v>2790</v>
      </c>
      <c r="D7" s="22">
        <v>5882.5</v>
      </c>
      <c r="E7" s="22">
        <v>16190</v>
      </c>
      <c r="F7" s="22">
        <v>19637.5</v>
      </c>
      <c r="G7" s="22">
        <v>13450</v>
      </c>
      <c r="H7" s="22">
        <v>3980</v>
      </c>
      <c r="I7" s="22">
        <v>8695</v>
      </c>
      <c r="J7" s="22">
        <v>16190</v>
      </c>
      <c r="K7" s="22">
        <v>19637.5</v>
      </c>
      <c r="L7" s="22">
        <v>13450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122632.5</v>
      </c>
      <c r="AH7" s="23">
        <v>0.66805917720560459</v>
      </c>
    </row>
    <row r="8" spans="1:34" x14ac:dyDescent="0.2">
      <c r="A8" s="5" t="s">
        <v>122</v>
      </c>
      <c r="B8" s="22">
        <v>4879.8</v>
      </c>
      <c r="C8" s="22">
        <v>4636.21</v>
      </c>
      <c r="D8" s="22">
        <v>4658.7700000000004</v>
      </c>
      <c r="E8" s="22">
        <v>6106.75</v>
      </c>
      <c r="F8" s="22">
        <v>6124.81</v>
      </c>
      <c r="G8" s="22">
        <v>5926.13</v>
      </c>
      <c r="H8" s="22">
        <v>4697.1499999999996</v>
      </c>
      <c r="I8" s="22">
        <v>5853.88</v>
      </c>
      <c r="J8" s="22">
        <v>5998.38</v>
      </c>
      <c r="K8" s="22">
        <v>6124.81</v>
      </c>
      <c r="L8" s="22">
        <v>5926.13</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60932.83</v>
      </c>
      <c r="AH8" s="23">
        <v>0.33194082279439552</v>
      </c>
    </row>
    <row r="9" spans="1:34" x14ac:dyDescent="0.2">
      <c r="A9" s="9" t="s">
        <v>121</v>
      </c>
      <c r="B9" s="22">
        <v>7609.8</v>
      </c>
      <c r="C9" s="22">
        <v>7426.21</v>
      </c>
      <c r="D9" s="22">
        <v>10541.27</v>
      </c>
      <c r="E9" s="22">
        <v>22296.75</v>
      </c>
      <c r="F9" s="22">
        <v>25762.31</v>
      </c>
      <c r="G9" s="22">
        <v>19376.13</v>
      </c>
      <c r="H9" s="22">
        <v>8677.15</v>
      </c>
      <c r="I9" s="22">
        <v>14548.88</v>
      </c>
      <c r="J9" s="22">
        <v>22188.38</v>
      </c>
      <c r="K9" s="22">
        <v>25762.31</v>
      </c>
      <c r="L9" s="22">
        <v>19376.13</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183565.33</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625</v>
      </c>
      <c r="E11" s="24">
        <v>3000</v>
      </c>
      <c r="F11" s="24">
        <v>3875</v>
      </c>
      <c r="G11" s="24">
        <v>2500</v>
      </c>
      <c r="H11" s="24">
        <v>0</v>
      </c>
      <c r="I11" s="24">
        <v>1250</v>
      </c>
      <c r="J11" s="24">
        <v>3000</v>
      </c>
      <c r="K11" s="24">
        <v>3875</v>
      </c>
      <c r="L11" s="24">
        <v>2500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20625</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11520</v>
      </c>
      <c r="E15" s="162">
        <v>11520</v>
      </c>
      <c r="F15" s="162">
        <v>11520</v>
      </c>
      <c r="G15" s="162">
        <v>11520</v>
      </c>
      <c r="H15" s="162">
        <v>0</v>
      </c>
      <c r="I15" s="162">
        <v>11520</v>
      </c>
      <c r="J15" s="162">
        <v>11520</v>
      </c>
      <c r="K15" s="162">
        <v>11520</v>
      </c>
      <c r="L15" s="162">
        <v>11520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11520</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11520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11520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11520</v>
      </c>
      <c r="AH18" s="27"/>
    </row>
    <row r="19" spans="1:34" x14ac:dyDescent="0.2">
      <c r="A19" s="4" t="s">
        <v>138</v>
      </c>
      <c r="B19" s="22"/>
      <c r="C19" s="22">
        <v>0</v>
      </c>
      <c r="D19" s="22">
        <v>7200</v>
      </c>
      <c r="E19" s="22">
        <v>34560</v>
      </c>
      <c r="F19" s="22">
        <v>44640</v>
      </c>
      <c r="G19" s="22">
        <v>28800</v>
      </c>
      <c r="H19" s="22">
        <v>0</v>
      </c>
      <c r="I19" s="22">
        <v>14400</v>
      </c>
      <c r="J19" s="22">
        <v>34560</v>
      </c>
      <c r="K19" s="22">
        <v>44640</v>
      </c>
      <c r="L19" s="22">
        <v>28800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237600</v>
      </c>
      <c r="AH19" s="27"/>
    </row>
    <row r="20" spans="1:34" x14ac:dyDescent="0.2">
      <c r="A20" s="3" t="s">
        <v>12</v>
      </c>
      <c r="B20" s="25">
        <v>-7609.8</v>
      </c>
      <c r="C20" s="25">
        <v>-7426.21</v>
      </c>
      <c r="D20" s="25">
        <v>-3341.27</v>
      </c>
      <c r="E20" s="25">
        <v>12263.25</v>
      </c>
      <c r="F20" s="25">
        <v>18877.689999999999</v>
      </c>
      <c r="G20" s="25">
        <v>9423.8700000000008</v>
      </c>
      <c r="H20" s="25">
        <v>-8677.15</v>
      </c>
      <c r="I20" s="25">
        <v>-148.88</v>
      </c>
      <c r="J20" s="25">
        <v>12371.62</v>
      </c>
      <c r="K20" s="25">
        <v>18877.689999999999</v>
      </c>
      <c r="L20" s="25">
        <v>9423.8700000000008</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54034.68</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2760</v>
      </c>
      <c r="D121" s="70">
        <v>2941.25</v>
      </c>
      <c r="E121" s="70">
        <v>8095</v>
      </c>
      <c r="F121" s="70">
        <v>9818.75</v>
      </c>
      <c r="G121" s="70">
        <v>6725</v>
      </c>
      <c r="H121" s="70">
        <v>1990</v>
      </c>
      <c r="I121" s="70">
        <v>4347.5</v>
      </c>
      <c r="J121" s="70">
        <v>8095</v>
      </c>
      <c r="K121" s="70">
        <v>9818.75</v>
      </c>
      <c r="L121" s="70">
        <v>6725</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61316.25</v>
      </c>
      <c r="AH121" s="71">
        <v>0.63928436225451801</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4899.74</v>
      </c>
      <c r="D122" s="70">
        <v>2707.94</v>
      </c>
      <c r="E122" s="70">
        <v>3509.86</v>
      </c>
      <c r="F122" s="70">
        <v>3517.86</v>
      </c>
      <c r="G122" s="70">
        <v>3429.86</v>
      </c>
      <c r="H122" s="70">
        <v>2724.94</v>
      </c>
      <c r="I122" s="70">
        <v>3397.86</v>
      </c>
      <c r="J122" s="70">
        <v>3461.86</v>
      </c>
      <c r="K122" s="70">
        <v>3517.86</v>
      </c>
      <c r="L122" s="70">
        <v>3429.86</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34597.64</v>
      </c>
      <c r="AH122" s="71">
        <v>0.36071563774548188</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7659.74</v>
      </c>
      <c r="D123" s="70">
        <v>5649.19</v>
      </c>
      <c r="E123" s="70">
        <v>11604.86</v>
      </c>
      <c r="F123" s="70">
        <v>13336.61</v>
      </c>
      <c r="G123" s="70">
        <v>10154.86</v>
      </c>
      <c r="H123" s="70">
        <v>4714.9399999999996</v>
      </c>
      <c r="I123" s="70">
        <v>7745.36</v>
      </c>
      <c r="J123" s="70">
        <v>11556.86</v>
      </c>
      <c r="K123" s="70">
        <v>13336.61</v>
      </c>
      <c r="L123" s="70">
        <v>10154.86</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95913.89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625</v>
      </c>
      <c r="E125" s="73">
        <v>3000</v>
      </c>
      <c r="F125" s="73">
        <v>3875</v>
      </c>
      <c r="G125" s="73">
        <v>2500</v>
      </c>
      <c r="H125" s="73">
        <v>0</v>
      </c>
      <c r="I125" s="73">
        <v>1250</v>
      </c>
      <c r="J125" s="73">
        <v>3000</v>
      </c>
      <c r="K125" s="73">
        <v>3875</v>
      </c>
      <c r="L125" s="73">
        <v>2500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20625</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5.3869999999999996</v>
      </c>
      <c r="D129" s="74">
        <v>5.3869999999999996</v>
      </c>
      <c r="E129" s="74">
        <v>5.3869999999999996</v>
      </c>
      <c r="F129" s="74">
        <v>5.3869999999999996</v>
      </c>
      <c r="G129" s="74">
        <v>5.3869999999999996</v>
      </c>
      <c r="H129" s="74">
        <v>5.3869999999999996</v>
      </c>
      <c r="I129" s="74">
        <v>5.3869999999999996</v>
      </c>
      <c r="J129" s="74">
        <v>5.3869999999999996</v>
      </c>
      <c r="K129" s="74">
        <v>5.3869999999999996</v>
      </c>
      <c r="L129" s="74">
        <v>5.3869999999999996</v>
      </c>
      <c r="M129" s="74">
        <v>5.3869999999999996</v>
      </c>
      <c r="N129" s="74">
        <v>5.3869999999999996</v>
      </c>
      <c r="O129" s="74">
        <v>5.3869999999999996</v>
      </c>
      <c r="P129" s="74">
        <v>5.3869999999999996</v>
      </c>
      <c r="Q129" s="74">
        <v>5.3869999999999996</v>
      </c>
      <c r="R129" s="74">
        <v>5.3869999999999996</v>
      </c>
      <c r="S129" s="74">
        <v>5.3869999999999996</v>
      </c>
      <c r="T129" s="74">
        <v>5.3869999999999996</v>
      </c>
      <c r="U129" s="74">
        <v>5.3869999999999996</v>
      </c>
      <c r="V129" s="74">
        <v>5.3869999999999996</v>
      </c>
      <c r="W129" s="74">
        <v>5.3869999999999996</v>
      </c>
      <c r="X129" s="74">
        <v>5.3869999999999996</v>
      </c>
      <c r="Y129" s="74">
        <v>5.3869999999999996</v>
      </c>
      <c r="Z129" s="74">
        <v>5.3869999999999996</v>
      </c>
      <c r="AA129" s="74">
        <v>5.3869999999999996</v>
      </c>
      <c r="AB129" s="74">
        <v>5.3869999999999996</v>
      </c>
      <c r="AC129" s="74">
        <v>5.3869999999999996</v>
      </c>
      <c r="AD129" s="74">
        <v>5.3869999999999996</v>
      </c>
      <c r="AE129" s="74">
        <v>5.3869999999999996</v>
      </c>
      <c r="AF129" s="74">
        <v>5.3869999999999996</v>
      </c>
      <c r="AG129" s="74">
        <v>5.3869999999999996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3366.88</v>
      </c>
      <c r="E133" s="70">
        <v>16161</v>
      </c>
      <c r="F133" s="70">
        <v>20874.63</v>
      </c>
      <c r="G133" s="70">
        <v>13467.5</v>
      </c>
      <c r="H133" s="70">
        <v>0</v>
      </c>
      <c r="I133" s="70">
        <v>6733.75</v>
      </c>
      <c r="J133" s="70">
        <v>16161</v>
      </c>
      <c r="K133" s="70">
        <v>20874.63</v>
      </c>
      <c r="L133" s="70">
        <v>13467.5</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111106.88</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-7659.74</v>
      </c>
      <c r="D134" s="70">
        <v>-2282.3200000000002</v>
      </c>
      <c r="E134" s="70">
        <v>4556.1400000000003</v>
      </c>
      <c r="F134" s="70">
        <v>7538.02</v>
      </c>
      <c r="G134" s="70">
        <v>3312.64</v>
      </c>
      <c r="H134" s="70">
        <v>-4714.9399999999996</v>
      </c>
      <c r="I134" s="70">
        <v>-1011.61</v>
      </c>
      <c r="J134" s="70">
        <v>4604.1400000000003</v>
      </c>
      <c r="K134" s="70">
        <v>7538.02</v>
      </c>
      <c r="L134" s="70">
        <v>3312.64</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15192.99</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5600000</v>
      </c>
      <c r="AY8" s="21" t="s">
        <v>4</v>
      </c>
      <c r="AZ8" s="89">
        <v>355000</v>
      </c>
    </row>
    <row r="9" spans="2:59" ht="14.45" customHeight="1" x14ac:dyDescent="0.2">
      <c r="B9" s="133"/>
      <c r="C9" s="133"/>
      <c r="D9" s="133"/>
      <c r="E9" s="133"/>
      <c r="F9" s="133"/>
      <c r="G9" s="133"/>
      <c r="H9" s="133"/>
      <c r="I9" s="133"/>
      <c r="J9" s="37"/>
      <c r="AP9" s="21" t="s">
        <v>8</v>
      </c>
      <c r="AQ9" s="89">
        <v>1050000</v>
      </c>
      <c r="AY9" s="21" t="s">
        <v>8</v>
      </c>
      <c r="AZ9" s="89">
        <v>660000</v>
      </c>
    </row>
    <row r="10" spans="2:59" ht="14.45" customHeight="1" x14ac:dyDescent="0.2">
      <c r="B10" s="133"/>
      <c r="C10" s="133"/>
      <c r="D10" s="133"/>
      <c r="E10" s="133"/>
      <c r="F10" s="133"/>
      <c r="G10" s="133"/>
      <c r="H10" s="133"/>
      <c r="I10" s="133"/>
      <c r="J10" s="37"/>
      <c r="AP10" s="21" t="s">
        <v>9</v>
      </c>
      <c r="AQ10" s="89">
        <v>48086250</v>
      </c>
      <c r="AY10" s="21" t="s">
        <v>9</v>
      </c>
      <c r="AZ10" s="89">
        <v>144000</v>
      </c>
    </row>
    <row r="11" spans="2:59" ht="14.45" customHeight="1" x14ac:dyDescent="0.2">
      <c r="B11" s="76" t="s">
        <v>114</v>
      </c>
      <c r="C11" s="76"/>
      <c r="D11" s="76"/>
      <c r="E11" s="76"/>
      <c r="F11" s="76"/>
      <c r="G11" s="76"/>
      <c r="H11" s="76"/>
      <c r="I11" s="76"/>
      <c r="AP11" s="21" t="s">
        <v>7</v>
      </c>
      <c r="AQ11" s="89">
        <v>2520000</v>
      </c>
      <c r="AY11" s="21" t="s">
        <v>7</v>
      </c>
      <c r="AZ11" s="89">
        <v>28269840</v>
      </c>
    </row>
    <row r="12" spans="2:59" ht="14.45" customHeight="1" x14ac:dyDescent="0.2">
      <c r="B12" s="76"/>
      <c r="C12" s="76"/>
      <c r="D12" s="76"/>
      <c r="E12" s="76"/>
      <c r="F12" s="76"/>
      <c r="G12" s="76"/>
      <c r="H12" s="76"/>
      <c r="I12" s="76"/>
      <c r="AP12" s="21" t="s">
        <v>3</v>
      </c>
      <c r="AQ12" s="89">
        <v>1435000</v>
      </c>
      <c r="AY12" s="21" t="s">
        <v>3</v>
      </c>
      <c r="AZ12" s="89">
        <v>2306800</v>
      </c>
    </row>
    <row r="13" spans="2:59" ht="14.45" customHeight="1" x14ac:dyDescent="0.2">
      <c r="B13" s="76"/>
      <c r="C13" s="76"/>
      <c r="D13" s="76"/>
      <c r="E13" s="76"/>
      <c r="F13" s="76"/>
      <c r="G13" s="76"/>
      <c r="H13" s="76"/>
      <c r="I13" s="76"/>
      <c r="AP13" s="21" t="s">
        <v>6</v>
      </c>
      <c r="AQ13" s="89">
        <v>2100000</v>
      </c>
      <c r="AY13" s="21" t="s">
        <v>6</v>
      </c>
      <c r="AZ13" s="89">
        <v>50000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525000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2812000</v>
      </c>
    </row>
    <row r="19" spans="42:59" x14ac:dyDescent="0.2">
      <c r="AP19" s="21" t="s">
        <v>76</v>
      </c>
      <c r="AQ19" s="89">
        <v>0</v>
      </c>
      <c r="AY19" s="21" t="s">
        <v>76</v>
      </c>
      <c r="AZ19" s="89">
        <v>0</v>
      </c>
    </row>
    <row r="20" spans="42:59" ht="15" x14ac:dyDescent="0.25">
      <c r="AP20" s="77" t="s">
        <v>77</v>
      </c>
      <c r="AQ20" s="90">
        <v>61316250</v>
      </c>
      <c r="AY20" s="77" t="s">
        <v>77</v>
      </c>
      <c r="AZ20" s="90">
        <v>34597640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11200000</v>
      </c>
      <c r="AY27" s="21" t="s">
        <v>4</v>
      </c>
      <c r="AZ27" s="89">
        <v>622100</v>
      </c>
    </row>
    <row r="28" spans="42:59" x14ac:dyDescent="0.2">
      <c r="AP28" s="21" t="s">
        <v>8</v>
      </c>
      <c r="AQ28" s="89">
        <v>2100000</v>
      </c>
      <c r="AY28" s="21" t="s">
        <v>8</v>
      </c>
      <c r="AZ28" s="89">
        <v>1167820</v>
      </c>
    </row>
    <row r="29" spans="42:59" ht="14.45" customHeight="1" x14ac:dyDescent="0.2">
      <c r="AP29" s="21" t="s">
        <v>9</v>
      </c>
      <c r="AQ29" s="89">
        <v>96172500</v>
      </c>
      <c r="AY29" s="21" t="s">
        <v>9</v>
      </c>
      <c r="AZ29" s="89">
        <v>325103.69426751573</v>
      </c>
    </row>
    <row r="30" spans="42:59" x14ac:dyDescent="0.2">
      <c r="AP30" s="21" t="s">
        <v>7</v>
      </c>
      <c r="AQ30" s="89">
        <v>5040000</v>
      </c>
      <c r="AY30" s="21" t="s">
        <v>7</v>
      </c>
      <c r="AZ30" s="89">
        <v>47239254</v>
      </c>
    </row>
    <row r="31" spans="42:59" x14ac:dyDescent="0.2">
      <c r="AP31" s="21" t="s">
        <v>3</v>
      </c>
      <c r="AQ31" s="89">
        <v>2870000</v>
      </c>
      <c r="AY31" s="21" t="s">
        <v>3</v>
      </c>
      <c r="AZ31" s="89">
        <v>5116854.3312101923</v>
      </c>
    </row>
    <row r="32" spans="42:59" ht="14.45" customHeight="1" x14ac:dyDescent="0.2">
      <c r="AP32" s="21" t="s">
        <v>6</v>
      </c>
      <c r="AQ32" s="89">
        <v>4200000</v>
      </c>
      <c r="AY32" s="21" t="s">
        <v>6</v>
      </c>
      <c r="AZ32" s="89">
        <v>112900</v>
      </c>
    </row>
    <row r="33" spans="2:56" ht="14.45" customHeight="1" x14ac:dyDescent="0.2">
      <c r="AP33" s="21" t="s">
        <v>5</v>
      </c>
      <c r="AQ33" s="89">
        <v>1050000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6348793</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122632500</v>
      </c>
      <c r="AY37" s="77" t="s">
        <v>77</v>
      </c>
      <c r="AZ37" s="90">
        <v>60932825.025477707</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95913890</v>
      </c>
      <c r="AR41" s="110">
        <v>61316250</v>
      </c>
      <c r="AS41" s="110">
        <v>34597640</v>
      </c>
      <c r="AV41" s="21" t="s">
        <v>128</v>
      </c>
      <c r="AW41" s="91">
        <v>0.63928436225451812</v>
      </c>
      <c r="AX41" s="91">
        <v>0.36071563774548193</v>
      </c>
    </row>
    <row r="42" spans="2:56" ht="15" x14ac:dyDescent="0.2">
      <c r="B42" s="38"/>
      <c r="C42" s="38"/>
      <c r="D42" s="38"/>
      <c r="E42" s="38"/>
      <c r="F42" s="38"/>
      <c r="G42" s="38"/>
      <c r="H42" s="38"/>
      <c r="I42" s="38"/>
      <c r="AP42" s="21" t="s">
        <v>127</v>
      </c>
      <c r="AQ42" s="110">
        <v>183565325.02547771</v>
      </c>
      <c r="AR42" s="110">
        <v>122632500</v>
      </c>
      <c r="AS42" s="110">
        <v>60932825.025477707</v>
      </c>
      <c r="AV42" s="21" t="s">
        <v>127</v>
      </c>
      <c r="AW42" s="91">
        <v>0.66805917720560448</v>
      </c>
      <c r="AX42" s="91">
        <v>0.33194082279439546</v>
      </c>
    </row>
    <row r="43" spans="2:56" x14ac:dyDescent="0.2">
      <c r="BD43" s="92">
        <v>36559695015286.625</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0.29436212164900638</v>
      </c>
    </row>
    <row r="54" spans="2:55" x14ac:dyDescent="0.2">
      <c r="BA54" s="21" t="s">
        <v>88</v>
      </c>
      <c r="BC54" s="94">
        <v>0.15840239614929599</v>
      </c>
    </row>
    <row r="55" spans="2:55" ht="15" thickBot="1" x14ac:dyDescent="0.25">
      <c r="BA55" s="21" t="s">
        <v>89</v>
      </c>
      <c r="BC55" s="94" t="s">
        <v>127</v>
      </c>
    </row>
    <row r="56" spans="2:55" ht="16.5" thickTop="1" thickBot="1" x14ac:dyDescent="0.3">
      <c r="BA56" s="95" t="s">
        <v>82</v>
      </c>
      <c r="BB56" s="95"/>
      <c r="BC56" s="93">
        <v>95913890</v>
      </c>
    </row>
    <row r="57" spans="2:55" ht="16.5" thickTop="1" thickBot="1" x14ac:dyDescent="0.3">
      <c r="BA57" s="96" t="s">
        <v>83</v>
      </c>
      <c r="BB57" s="96"/>
      <c r="BC57" s="97">
        <v>43346</v>
      </c>
    </row>
    <row r="58" spans="2:55" ht="16.5" thickTop="1" thickBot="1" x14ac:dyDescent="0.3">
      <c r="BA58" s="96" t="s">
        <v>84</v>
      </c>
      <c r="BB58" s="96"/>
      <c r="BC58" s="98">
        <v>1.9138554908520311</v>
      </c>
    </row>
    <row r="59" spans="2:55" ht="16.5" thickTop="1" thickBot="1" x14ac:dyDescent="0.3">
      <c r="BA59" s="95" t="s">
        <v>85</v>
      </c>
      <c r="BB59" s="95" t="s">
        <v>65</v>
      </c>
      <c r="BC59" s="93">
        <v>111106.88</v>
      </c>
    </row>
    <row r="60" spans="2:55" ht="16.5" thickTop="1" thickBot="1" x14ac:dyDescent="0.3">
      <c r="I60" s="62" t="s">
        <v>113</v>
      </c>
      <c r="BA60" s="96" t="s">
        <v>86</v>
      </c>
      <c r="BB60" s="96"/>
      <c r="BC60" s="98">
        <v>2.1384814333729829</v>
      </c>
    </row>
    <row r="61" spans="2:55" ht="16.5" thickTop="1" thickBot="1" x14ac:dyDescent="0.3">
      <c r="BA61" s="95" t="s">
        <v>85</v>
      </c>
      <c r="BB61" s="95" t="s">
        <v>65</v>
      </c>
      <c r="BC61" s="93">
        <v>237600</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5600000</v>
      </c>
      <c r="J5" t="s">
        <v>4</v>
      </c>
      <c r="K5" s="1">
        <v>355000</v>
      </c>
      <c r="S5" s="136"/>
      <c r="T5" s="136"/>
      <c r="U5" s="136"/>
      <c r="V5" s="136"/>
      <c r="W5" s="136"/>
      <c r="X5" s="136"/>
      <c r="Y5" s="136"/>
      <c r="Z5" s="136"/>
    </row>
    <row r="6" spans="1:27" x14ac:dyDescent="0.25">
      <c r="A6" t="s">
        <v>8</v>
      </c>
      <c r="B6" s="1">
        <v>1050000</v>
      </c>
      <c r="J6" t="s">
        <v>8</v>
      </c>
      <c r="K6" s="1">
        <v>660000</v>
      </c>
      <c r="S6" s="136"/>
      <c r="T6" s="136"/>
      <c r="U6" s="136"/>
      <c r="V6" s="136"/>
      <c r="W6" s="136"/>
      <c r="X6" s="136"/>
      <c r="Y6" s="136"/>
      <c r="Z6" s="136"/>
      <c r="AA6" s="18"/>
    </row>
    <row r="7" spans="1:27" x14ac:dyDescent="0.25">
      <c r="A7" t="s">
        <v>9</v>
      </c>
      <c r="B7" s="1">
        <v>48086250</v>
      </c>
      <c r="J7" t="s">
        <v>9</v>
      </c>
      <c r="K7" s="1">
        <v>144000</v>
      </c>
      <c r="S7" s="136"/>
      <c r="T7" s="136"/>
      <c r="U7" s="136"/>
      <c r="V7" s="136"/>
      <c r="W7" s="136"/>
      <c r="X7" s="136"/>
      <c r="Y7" s="136"/>
      <c r="Z7" s="136"/>
      <c r="AA7" s="18"/>
    </row>
    <row r="8" spans="1:27" x14ac:dyDescent="0.25">
      <c r="A8" t="s">
        <v>7</v>
      </c>
      <c r="B8" s="1">
        <v>2520000</v>
      </c>
      <c r="J8" t="s">
        <v>7</v>
      </c>
      <c r="K8" s="1">
        <v>28269840</v>
      </c>
      <c r="S8" s="136"/>
      <c r="T8" s="136"/>
      <c r="U8" s="136"/>
      <c r="V8" s="136"/>
      <c r="W8" s="136"/>
      <c r="X8" s="136"/>
      <c r="Y8" s="136"/>
      <c r="Z8" s="136"/>
    </row>
    <row r="9" spans="1:27" x14ac:dyDescent="0.25">
      <c r="A9" t="s">
        <v>3</v>
      </c>
      <c r="B9" s="1">
        <v>1435000</v>
      </c>
      <c r="J9" t="s">
        <v>3</v>
      </c>
      <c r="K9" s="1">
        <v>2306800</v>
      </c>
      <c r="S9" s="136"/>
      <c r="T9" s="136"/>
      <c r="U9" s="136"/>
      <c r="V9" s="136"/>
      <c r="W9" s="136"/>
      <c r="X9" s="136"/>
      <c r="Y9" s="136"/>
      <c r="Z9" s="136"/>
    </row>
    <row r="10" spans="1:27" x14ac:dyDescent="0.25">
      <c r="A10" t="s">
        <v>6</v>
      </c>
      <c r="B10" s="1">
        <v>2100000</v>
      </c>
      <c r="J10" t="s">
        <v>6</v>
      </c>
      <c r="K10" s="1">
        <v>50000</v>
      </c>
      <c r="S10" s="136"/>
      <c r="T10" s="136"/>
      <c r="U10" s="136"/>
      <c r="V10" s="136"/>
      <c r="W10" s="136"/>
      <c r="X10" s="136"/>
      <c r="Y10" s="136"/>
      <c r="Z10" s="136"/>
    </row>
    <row r="11" spans="1:27" x14ac:dyDescent="0.25">
      <c r="A11" t="s">
        <v>5</v>
      </c>
      <c r="B11" s="1">
        <v>525000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2812000</v>
      </c>
    </row>
    <row r="14" spans="1:27" x14ac:dyDescent="0.25">
      <c r="A14" t="s">
        <v>76</v>
      </c>
      <c r="B14" s="1">
        <v>0</v>
      </c>
      <c r="J14" t="s">
        <v>76</v>
      </c>
      <c r="K14" s="1">
        <v>0</v>
      </c>
    </row>
    <row r="15" spans="1:27" x14ac:dyDescent="0.25">
      <c r="A15" s="12" t="s">
        <v>77</v>
      </c>
      <c r="B15" s="13">
        <v>61316250</v>
      </c>
      <c r="J15" s="12" t="s">
        <v>77</v>
      </c>
      <c r="K15" s="13">
        <v>34597640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11200000</v>
      </c>
      <c r="J22" t="s">
        <v>4</v>
      </c>
      <c r="K22" s="1">
        <v>622100</v>
      </c>
      <c r="S22" s="136"/>
      <c r="T22" s="136"/>
      <c r="U22" s="136"/>
      <c r="V22" s="136"/>
      <c r="W22" s="136"/>
      <c r="X22" s="136"/>
      <c r="Y22" s="136"/>
      <c r="Z22" s="136"/>
    </row>
    <row r="23" spans="1:26" x14ac:dyDescent="0.25">
      <c r="A23" t="s">
        <v>8</v>
      </c>
      <c r="B23" s="1">
        <v>2100000</v>
      </c>
      <c r="J23" t="s">
        <v>8</v>
      </c>
      <c r="K23" s="1">
        <v>1167820</v>
      </c>
      <c r="S23" s="136"/>
      <c r="T23" s="136"/>
      <c r="U23" s="136"/>
      <c r="V23" s="136"/>
      <c r="W23" s="136"/>
      <c r="X23" s="136"/>
      <c r="Y23" s="136"/>
      <c r="Z23" s="136"/>
    </row>
    <row r="24" spans="1:26" ht="14.45" customHeight="1" x14ac:dyDescent="0.25">
      <c r="A24" t="s">
        <v>9</v>
      </c>
      <c r="B24" s="1">
        <v>96172500</v>
      </c>
      <c r="J24" t="s">
        <v>9</v>
      </c>
      <c r="K24" s="1">
        <v>325103.69426751573</v>
      </c>
      <c r="S24" s="136"/>
      <c r="T24" s="136"/>
      <c r="U24" s="136"/>
      <c r="V24" s="136"/>
      <c r="W24" s="136"/>
      <c r="X24" s="136"/>
      <c r="Y24" s="136"/>
      <c r="Z24" s="136"/>
    </row>
    <row r="25" spans="1:26" x14ac:dyDescent="0.25">
      <c r="A25" t="s">
        <v>7</v>
      </c>
      <c r="B25" s="1">
        <v>5040000</v>
      </c>
      <c r="J25" t="s">
        <v>7</v>
      </c>
      <c r="K25" s="1">
        <v>47239254</v>
      </c>
      <c r="S25" s="136"/>
      <c r="T25" s="136"/>
      <c r="U25" s="136"/>
      <c r="V25" s="136"/>
      <c r="W25" s="136"/>
      <c r="X25" s="136"/>
      <c r="Y25" s="136"/>
      <c r="Z25" s="136"/>
    </row>
    <row r="26" spans="1:26" ht="14.45" customHeight="1" x14ac:dyDescent="0.25">
      <c r="A26" t="s">
        <v>3</v>
      </c>
      <c r="B26" s="1">
        <v>2870000</v>
      </c>
      <c r="J26" t="s">
        <v>3</v>
      </c>
      <c r="K26" s="1">
        <v>5116854.3312101923</v>
      </c>
      <c r="S26" s="136"/>
      <c r="T26" s="136"/>
      <c r="U26" s="136"/>
      <c r="V26" s="136"/>
      <c r="W26" s="136"/>
      <c r="X26" s="136"/>
      <c r="Y26" s="136"/>
      <c r="Z26" s="136"/>
    </row>
    <row r="27" spans="1:26" x14ac:dyDescent="0.25">
      <c r="A27" t="s">
        <v>6</v>
      </c>
      <c r="B27" s="1">
        <v>4200000</v>
      </c>
      <c r="J27" t="s">
        <v>6</v>
      </c>
      <c r="K27" s="1">
        <v>112900</v>
      </c>
      <c r="S27" s="136"/>
      <c r="T27" s="136"/>
      <c r="U27" s="136"/>
      <c r="V27" s="136"/>
      <c r="W27" s="136"/>
      <c r="X27" s="136"/>
      <c r="Y27" s="136"/>
      <c r="Z27" s="136"/>
    </row>
    <row r="28" spans="1:26" x14ac:dyDescent="0.25">
      <c r="A28" t="s">
        <v>5</v>
      </c>
      <c r="B28" s="1">
        <v>1050000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6348793</v>
      </c>
    </row>
    <row r="31" spans="1:26" x14ac:dyDescent="0.25">
      <c r="A31" t="s">
        <v>76</v>
      </c>
      <c r="B31" s="1">
        <v>0</v>
      </c>
      <c r="J31" t="s">
        <v>76</v>
      </c>
      <c r="K31" s="1">
        <v>0</v>
      </c>
    </row>
    <row r="32" spans="1:26" x14ac:dyDescent="0.25">
      <c r="A32" s="12" t="s">
        <v>77</v>
      </c>
      <c r="B32" s="13">
        <v>122632500</v>
      </c>
      <c r="J32" s="12" t="s">
        <v>77</v>
      </c>
      <c r="K32" s="13">
        <v>60932825.025477707</v>
      </c>
    </row>
    <row r="35" spans="1:15" x14ac:dyDescent="0.25">
      <c r="B35" t="s">
        <v>79</v>
      </c>
      <c r="C35" t="s">
        <v>80</v>
      </c>
      <c r="D35" t="s">
        <v>24</v>
      </c>
      <c r="H35" t="s">
        <v>80</v>
      </c>
      <c r="I35" t="s">
        <v>24</v>
      </c>
    </row>
    <row r="36" spans="1:15" x14ac:dyDescent="0.25">
      <c r="A36" t="s">
        <v>128</v>
      </c>
      <c r="B36" s="14">
        <v>95913890</v>
      </c>
      <c r="C36" s="14">
        <v>61316250</v>
      </c>
      <c r="D36" s="14">
        <v>34597640</v>
      </c>
      <c r="G36" t="s">
        <v>128</v>
      </c>
      <c r="H36" s="15">
        <v>0.63928436225451812</v>
      </c>
      <c r="I36" s="15">
        <v>0.36071563774548193</v>
      </c>
    </row>
    <row r="37" spans="1:15" x14ac:dyDescent="0.25">
      <c r="A37" t="s">
        <v>127</v>
      </c>
      <c r="B37" s="14">
        <v>183565325.02547771</v>
      </c>
      <c r="C37" s="14">
        <v>122632500</v>
      </c>
      <c r="D37" s="14">
        <v>60932825.025477707</v>
      </c>
      <c r="G37" t="s">
        <v>127</v>
      </c>
      <c r="H37" s="15">
        <v>0.66805917720560448</v>
      </c>
      <c r="I37" s="15">
        <v>0.33194082279439546</v>
      </c>
    </row>
    <row r="38" spans="1:15" x14ac:dyDescent="0.25">
      <c r="O38" s="17">
        <v>36559695015286.625</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8900.14</v>
      </c>
      <c r="J11" s="19"/>
      <c r="K11" s="19"/>
    </row>
    <row r="12" spans="2:57" ht="14.45" customHeight="1" thickBot="1" x14ac:dyDescent="0.25">
      <c r="B12" s="19"/>
      <c r="C12" s="19"/>
      <c r="D12" s="19"/>
      <c r="E12" s="19"/>
      <c r="F12" s="19"/>
      <c r="G12" s="44" t="s">
        <v>93</v>
      </c>
      <c r="H12" s="45" t="s">
        <v>94</v>
      </c>
      <c r="I12" s="46">
        <v>7609800</v>
      </c>
      <c r="J12" s="19"/>
      <c r="K12" s="19"/>
    </row>
    <row r="13" spans="2:57" ht="14.45" customHeight="1" thickBot="1" x14ac:dyDescent="0.25">
      <c r="B13" s="19"/>
      <c r="C13" s="19"/>
      <c r="D13" s="19"/>
      <c r="E13" s="19"/>
      <c r="F13" s="19"/>
      <c r="G13" s="44" t="s">
        <v>95</v>
      </c>
      <c r="H13" s="45" t="s">
        <v>94</v>
      </c>
      <c r="I13" s="46">
        <v>52279254</v>
      </c>
      <c r="J13" s="19"/>
      <c r="K13" s="19"/>
    </row>
    <row r="14" spans="2:57" ht="14.45" customHeight="1" thickBot="1" x14ac:dyDescent="0.25">
      <c r="B14" s="19"/>
      <c r="C14" s="19"/>
      <c r="D14" s="19"/>
      <c r="E14" s="19"/>
      <c r="F14" s="19"/>
      <c r="G14" s="44" t="s">
        <v>96</v>
      </c>
      <c r="H14" s="45" t="s">
        <v>97</v>
      </c>
      <c r="I14" s="47">
        <v>20.625</v>
      </c>
      <c r="J14" s="19"/>
      <c r="K14" s="19"/>
    </row>
    <row r="15" spans="2:57" ht="14.45" customHeight="1" thickBot="1" x14ac:dyDescent="0.25">
      <c r="B15" s="19"/>
      <c r="C15" s="19"/>
      <c r="D15" s="19"/>
      <c r="E15" s="19"/>
      <c r="F15" s="19"/>
      <c r="G15" s="44" t="s">
        <v>98</v>
      </c>
      <c r="H15" s="45" t="s">
        <v>67</v>
      </c>
      <c r="I15" s="48">
        <v>29.436212164900638</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8900.14</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15934.490451388889</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11.52</v>
      </c>
      <c r="AT30" s="101">
        <v>20625</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237600</v>
      </c>
      <c r="AV39" s="103">
        <v>11.52</v>
      </c>
      <c r="AW39" s="104">
        <v>2.1384814333729829</v>
      </c>
    </row>
    <row r="40" spans="2:49" ht="14.45" customHeight="1" x14ac:dyDescent="0.2">
      <c r="B40" s="19"/>
      <c r="C40" s="49"/>
      <c r="D40" s="53" t="s">
        <v>109</v>
      </c>
      <c r="E40" s="163">
        <v>8640</v>
      </c>
      <c r="F40" s="163">
        <v>9216</v>
      </c>
      <c r="G40" s="163">
        <v>9792</v>
      </c>
      <c r="H40" s="163">
        <v>10368</v>
      </c>
      <c r="I40" s="163">
        <v>10943.999999999998</v>
      </c>
      <c r="J40" s="164">
        <v>11520</v>
      </c>
      <c r="K40" s="163">
        <v>12096</v>
      </c>
      <c r="L40" s="163">
        <v>12671.999999999998</v>
      </c>
      <c r="M40" s="163">
        <v>13248</v>
      </c>
      <c r="N40" s="163">
        <v>13824</v>
      </c>
      <c r="O40" s="163">
        <v>14399.999999999998</v>
      </c>
      <c r="AT40" s="21" t="s">
        <v>62</v>
      </c>
      <c r="AU40" s="102">
        <v>183565.33</v>
      </c>
      <c r="AV40" s="103">
        <v>8.9</v>
      </c>
      <c r="AW40" s="104">
        <v>1.9138555427164927</v>
      </c>
    </row>
    <row r="41" spans="2:49" x14ac:dyDescent="0.2">
      <c r="B41" s="19"/>
      <c r="C41" s="54">
        <v>-0.2</v>
      </c>
      <c r="D41" s="55">
        <v>11991.375</v>
      </c>
      <c r="E41" s="56">
        <v>-0.77177240045603734</v>
      </c>
      <c r="F41" s="56">
        <v>-0.66103662542753538</v>
      </c>
      <c r="G41" s="56">
        <v>-0.56332858863768021</v>
      </c>
      <c r="H41" s="56">
        <v>-0.47647700038003127</v>
      </c>
      <c r="I41" s="56">
        <v>-0.39876768457055617</v>
      </c>
      <c r="J41" s="56">
        <v>-0.32882930034202829</v>
      </c>
      <c r="K41" s="56">
        <v>-0.26555171461145544</v>
      </c>
      <c r="L41" s="56">
        <v>-0.20802663667457105</v>
      </c>
      <c r="M41" s="56">
        <v>-0.15550373942785053</v>
      </c>
      <c r="N41" s="56">
        <v>-0.10735775028502338</v>
      </c>
      <c r="O41" s="56">
        <v>-6.3063440273622595E-2</v>
      </c>
      <c r="AT41" s="21" t="s">
        <v>61</v>
      </c>
      <c r="AU41" s="102">
        <v>54034.68</v>
      </c>
      <c r="AV41" s="103"/>
      <c r="AW41" s="104">
        <v>0.29436212164900638</v>
      </c>
    </row>
    <row r="42" spans="2:49" x14ac:dyDescent="0.2">
      <c r="B42" s="19"/>
      <c r="C42" s="54">
        <v>-0.15</v>
      </c>
      <c r="D42" s="55">
        <v>14989.21875</v>
      </c>
      <c r="E42" s="56">
        <v>-0.41741792036482994</v>
      </c>
      <c r="F42" s="56">
        <v>-0.32882930034202829</v>
      </c>
      <c r="G42" s="56">
        <v>-0.25066287091014422</v>
      </c>
      <c r="H42" s="56">
        <v>-0.181181600304025</v>
      </c>
      <c r="I42" s="56">
        <v>-0.11901414765644489</v>
      </c>
      <c r="J42" s="56">
        <v>-6.3063440273622595E-2</v>
      </c>
      <c r="K42" s="56">
        <v>-1.2441371689164323E-2</v>
      </c>
      <c r="L42" s="56">
        <v>3.3578690660343039E-2</v>
      </c>
      <c r="M42" s="56">
        <v>7.5597008457719467E-2</v>
      </c>
      <c r="N42" s="56">
        <v>0.1141137997719812</v>
      </c>
      <c r="O42" s="56">
        <v>0.14954924778110187</v>
      </c>
    </row>
    <row r="43" spans="2:49" x14ac:dyDescent="0.2">
      <c r="B43" s="19"/>
      <c r="C43" s="54">
        <v>-0.1</v>
      </c>
      <c r="D43" s="55">
        <v>17634.375</v>
      </c>
      <c r="E43" s="56">
        <v>-0.20480523231010553</v>
      </c>
      <c r="F43" s="56">
        <v>-0.12950490529072398</v>
      </c>
      <c r="G43" s="56">
        <v>-6.3063440273622595E-2</v>
      </c>
      <c r="H43" s="56">
        <v>-4.0043602584212031E-3</v>
      </c>
      <c r="I43" s="56">
        <v>4.8837974492021846E-2</v>
      </c>
      <c r="J43" s="56">
        <v>9.6396075767420861E-2</v>
      </c>
      <c r="K43" s="56">
        <v>0.13942483406421033</v>
      </c>
      <c r="L43" s="56">
        <v>0.17854188706129165</v>
      </c>
      <c r="M43" s="56">
        <v>0.21425745718906156</v>
      </c>
      <c r="N43" s="56">
        <v>0.24699672980618406</v>
      </c>
      <c r="O43" s="56">
        <v>0.27711686061393659</v>
      </c>
      <c r="AU43" s="21">
        <v>212214.14079999999</v>
      </c>
    </row>
    <row r="44" spans="2:49" x14ac:dyDescent="0.2">
      <c r="B44" s="19"/>
      <c r="C44" s="54">
        <v>-0.05</v>
      </c>
      <c r="D44" s="55">
        <v>19593.75</v>
      </c>
      <c r="E44" s="56">
        <v>-8.4324709079094964E-2</v>
      </c>
      <c r="F44" s="56">
        <v>-1.6554414761651533E-2</v>
      </c>
      <c r="G44" s="56">
        <v>4.3242903753739736E-2</v>
      </c>
      <c r="H44" s="56">
        <v>9.6396075767420861E-2</v>
      </c>
      <c r="I44" s="56">
        <v>0.14395417704281965</v>
      </c>
      <c r="J44" s="56">
        <v>0.18675646819067879</v>
      </c>
      <c r="K44" s="56">
        <v>0.22548235065778932</v>
      </c>
      <c r="L44" s="56">
        <v>0.26068769835516242</v>
      </c>
      <c r="M44" s="56">
        <v>0.29283171147015546</v>
      </c>
      <c r="N44" s="56">
        <v>0.32229705682556564</v>
      </c>
      <c r="O44" s="56">
        <v>0.349405174552543</v>
      </c>
      <c r="AU44" s="21">
        <v>272395.44759999996</v>
      </c>
    </row>
    <row r="45" spans="2:49" x14ac:dyDescent="0.2">
      <c r="B45" s="19"/>
      <c r="C45" s="51" t="s">
        <v>107</v>
      </c>
      <c r="D45" s="57">
        <v>20625</v>
      </c>
      <c r="E45" s="56">
        <v>-3.0108473625140221E-2</v>
      </c>
      <c r="F45" s="56">
        <v>3.4273305976431044E-2</v>
      </c>
      <c r="G45" s="56">
        <v>9.1080758566052744E-2</v>
      </c>
      <c r="H45" s="56">
        <v>0.14157627197904982</v>
      </c>
      <c r="I45" s="56">
        <v>0.18675646819067868</v>
      </c>
      <c r="J45" s="56">
        <v>0.22741864478114485</v>
      </c>
      <c r="K45" s="56">
        <v>0.26420823312489983</v>
      </c>
      <c r="L45" s="56">
        <v>0.29765331343740431</v>
      </c>
      <c r="M45" s="56">
        <v>0.3281901258966477</v>
      </c>
      <c r="N45" s="56">
        <v>0.35618220398428735</v>
      </c>
      <c r="O45" s="56">
        <v>0.38193491582491573</v>
      </c>
    </row>
    <row r="46" spans="2:49" ht="14.45" customHeight="1" x14ac:dyDescent="0.2">
      <c r="B46" s="19"/>
      <c r="C46" s="54">
        <v>0.05</v>
      </c>
      <c r="D46" s="55">
        <v>21656.25</v>
      </c>
      <c r="E46" s="56">
        <v>1.8944310833199789E-2</v>
      </c>
      <c r="F46" s="56">
        <v>8.0260291406124673E-2</v>
      </c>
      <c r="G46" s="56">
        <v>0.13436262720576453</v>
      </c>
      <c r="H46" s="56">
        <v>0.18245359236099984</v>
      </c>
      <c r="I46" s="56">
        <v>0.22548235065778921</v>
      </c>
      <c r="J46" s="56">
        <v>0.26420823312489983</v>
      </c>
      <c r="K46" s="56">
        <v>0.29924593630942842</v>
      </c>
      <c r="L46" s="56">
        <v>0.33109839374990896</v>
      </c>
      <c r="M46" s="56">
        <v>0.36018107228252161</v>
      </c>
      <c r="N46" s="56">
        <v>0.38684019427074989</v>
      </c>
      <c r="O46" s="56">
        <v>0.41136658649991975</v>
      </c>
    </row>
    <row r="47" spans="2:49" x14ac:dyDescent="0.2">
      <c r="B47" s="19"/>
      <c r="C47" s="54">
        <v>0.1</v>
      </c>
      <c r="D47" s="55">
        <v>23821.875</v>
      </c>
      <c r="E47" s="56">
        <v>0.10813119166654526</v>
      </c>
      <c r="F47" s="56">
        <v>0.16387299218738616</v>
      </c>
      <c r="G47" s="56">
        <v>0.21305693382342225</v>
      </c>
      <c r="H47" s="56">
        <v>0.2567759930554544</v>
      </c>
      <c r="I47" s="56">
        <v>0.29589304605253569</v>
      </c>
      <c r="J47" s="56">
        <v>0.33109839374990896</v>
      </c>
      <c r="K47" s="56">
        <v>0.3629508511903895</v>
      </c>
      <c r="L47" s="56">
        <v>0.3919076306817354</v>
      </c>
      <c r="M47" s="56">
        <v>0.41834642934774691</v>
      </c>
      <c r="N47" s="56">
        <v>0.44258199479159077</v>
      </c>
      <c r="O47" s="56">
        <v>0.46487871499992706</v>
      </c>
    </row>
    <row r="48" spans="2:49" x14ac:dyDescent="0.2">
      <c r="B48" s="19"/>
      <c r="C48" s="54">
        <v>0.15</v>
      </c>
      <c r="D48" s="55">
        <v>27395.15625</v>
      </c>
      <c r="E48" s="56">
        <v>0.22446190579699596</v>
      </c>
      <c r="F48" s="56">
        <v>0.27293303668468361</v>
      </c>
      <c r="G48" s="56">
        <v>0.31570168158558459</v>
      </c>
      <c r="H48" s="56">
        <v>0.35371825483082986</v>
      </c>
      <c r="I48" s="56">
        <v>0.38773308352394403</v>
      </c>
      <c r="J48" s="56">
        <v>0.41834642934774691</v>
      </c>
      <c r="K48" s="56">
        <v>0.44604421842642561</v>
      </c>
      <c r="L48" s="56">
        <v>0.47122402667976987</v>
      </c>
      <c r="M48" s="56">
        <v>0.49421428638934511</v>
      </c>
      <c r="N48" s="56">
        <v>0.51528869112312248</v>
      </c>
      <c r="O48" s="56">
        <v>0.5346771434781975</v>
      </c>
    </row>
    <row r="49" spans="2:45" ht="15" thickBot="1" x14ac:dyDescent="0.25">
      <c r="B49" s="19"/>
      <c r="C49" s="54">
        <v>0.2</v>
      </c>
      <c r="D49" s="58">
        <v>32874.1875</v>
      </c>
      <c r="E49" s="56">
        <v>0.35371825483082997</v>
      </c>
      <c r="F49" s="56">
        <v>0.39411086390390299</v>
      </c>
      <c r="G49" s="56">
        <v>0.4297514013213205</v>
      </c>
      <c r="H49" s="56">
        <v>0.4614318790256916</v>
      </c>
      <c r="I49" s="56">
        <v>0.48977756960328667</v>
      </c>
      <c r="J49" s="56">
        <v>0.51528869112312248</v>
      </c>
      <c r="K49" s="56">
        <v>0.53837018202202136</v>
      </c>
      <c r="L49" s="56">
        <v>0.55935335556647492</v>
      </c>
      <c r="M49" s="56">
        <v>0.57851190532445429</v>
      </c>
      <c r="N49" s="56">
        <v>0.59607390926926862</v>
      </c>
      <c r="O49" s="56">
        <v>0.61223095289849794</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20625</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4650.37</v>
      </c>
      <c r="BA66" s="21" t="s">
        <v>65</v>
      </c>
    </row>
    <row r="67" spans="2:55" x14ac:dyDescent="0.2">
      <c r="B67" s="19"/>
      <c r="C67" s="19"/>
      <c r="D67" s="19"/>
      <c r="E67" s="19"/>
      <c r="F67" s="19"/>
      <c r="G67" s="19"/>
      <c r="H67" s="19"/>
      <c r="I67" s="19"/>
      <c r="J67" s="19"/>
      <c r="K67" s="19"/>
      <c r="AS67" s="21" t="s">
        <v>11</v>
      </c>
      <c r="AT67" s="102">
        <v>111106.88</v>
      </c>
      <c r="AU67" s="103">
        <v>5.39</v>
      </c>
      <c r="AV67" s="104">
        <v>1</v>
      </c>
      <c r="AX67" s="21" t="s">
        <v>64</v>
      </c>
      <c r="AZ67" s="73">
        <v>17804.693833991198</v>
      </c>
      <c r="BA67" s="21" t="s">
        <v>63</v>
      </c>
    </row>
    <row r="68" spans="2:55" x14ac:dyDescent="0.2">
      <c r="B68" s="19"/>
      <c r="C68" s="19"/>
      <c r="D68" s="19"/>
      <c r="E68" s="19"/>
      <c r="F68" s="19"/>
      <c r="G68" s="19"/>
      <c r="H68" s="19"/>
      <c r="I68" s="19"/>
      <c r="J68" s="19"/>
      <c r="K68" s="19"/>
      <c r="AS68" s="21" t="s">
        <v>62</v>
      </c>
      <c r="AT68" s="102">
        <v>95913.89</v>
      </c>
      <c r="AU68" s="103">
        <v>4.6500000000000004</v>
      </c>
      <c r="AV68" s="104">
        <v>0.86325788286017924</v>
      </c>
    </row>
    <row r="69" spans="2:55" x14ac:dyDescent="0.2">
      <c r="B69" s="19"/>
      <c r="C69" s="19"/>
      <c r="D69" s="19"/>
      <c r="E69" s="19"/>
      <c r="F69" s="19"/>
      <c r="G69" s="19"/>
      <c r="H69" s="19"/>
      <c r="I69" s="19"/>
      <c r="J69" s="19"/>
      <c r="K69" s="19"/>
      <c r="AS69" s="21" t="s">
        <v>61</v>
      </c>
      <c r="AT69" s="102">
        <v>15192.99</v>
      </c>
      <c r="AU69" s="103"/>
      <c r="AV69" s="104">
        <v>0.15840239614929599</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5.3870002424242429</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4.0402501818181822</v>
      </c>
      <c r="AU86" s="107">
        <v>4.309600193939394</v>
      </c>
      <c r="AV86" s="107">
        <v>4.5789502060606067</v>
      </c>
      <c r="AW86" s="107">
        <v>4.8483002181818184</v>
      </c>
      <c r="AX86" s="107">
        <v>5.1176502303030311</v>
      </c>
      <c r="AY86" s="108">
        <v>5.3870002424242429</v>
      </c>
      <c r="AZ86" s="107">
        <v>5.6563502545454547</v>
      </c>
      <c r="BA86" s="107">
        <v>5.9257002666666674</v>
      </c>
      <c r="BB86" s="107">
        <v>6.1950502787878792</v>
      </c>
      <c r="BC86" s="107">
        <v>6.4644002909090919</v>
      </c>
      <c r="BD86" s="107">
        <v>6.7337503030303036</v>
      </c>
    </row>
    <row r="87" spans="2:56" x14ac:dyDescent="0.2">
      <c r="B87" s="19"/>
      <c r="C87" s="19"/>
      <c r="D87" s="19"/>
      <c r="E87" s="19"/>
      <c r="F87" s="19"/>
      <c r="G87" s="19"/>
      <c r="H87" s="19"/>
      <c r="I87" s="19"/>
      <c r="J87" s="19"/>
      <c r="K87" s="19"/>
      <c r="AR87" s="21">
        <v>-0.2</v>
      </c>
      <c r="AS87" s="107">
        <v>11991.375</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14989.21875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17634.375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19593.75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20625</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21656.25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23821.875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27395.15625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32874.1875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2024-05-16T19:45:18Z</dcterms:modified>
</cp:coreProperties>
</file>