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398E0DC-140B-421A-9F99-8EC76848575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<sst xmlns="http://schemas.openxmlformats.org/spreadsheetml/2006/main" count="350" uniqueCount="161">
  <si>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</si>
  <si>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</si>
  <si>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</si>
  <si>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</si>
  <si>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</si>
  <si>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</si>
  <si>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</si>
  <si>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</si>
  <si>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</si>
  <si>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</si>
  <si>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</si>
  <si>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</si>
  <si>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</si>
  <si>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</si>
  <si>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</si>
  <si>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</si>
  <si>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</si>
  <si>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</si>
  <si>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</si>
  <si>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</si>
  <si>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</si>
  <si>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</si>
  <si>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</si>
  <si>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</si>
  <si>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</si>
  <si>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</si>
  <si>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</si>
  <si>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</si>
  <si>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</si>
  <si>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</si>
  <si>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</si>
  <si>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</si>
  <si>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</si>
  <si>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</si>
  <si>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</si>
  <si>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</si>
  <si>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</si>
  <si>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</si>
  <si>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</si>
  <si>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</si>
  <si>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</si>
  <si>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</si>
  <si>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</si>
  <si>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</si>
  <si>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</si>
  <si>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</si>
  <si>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</si>
  <si>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</si>
  <si>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</si>
  <si>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</si>
  <si>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</si>
  <si>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</si>
  <si>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</si>
  <si>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</si>
  <si>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</si>
  <si>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</si>
  <si>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</si>
  <si>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</si>
  <si>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</si>
  <si>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</si>
  <si>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</si>
  <si>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</si>
  <si>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</si>
  <si>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</si>
  <si>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</si>
  <si>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</si>
  <si>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</si>
  <si>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</si>
  <si>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</si>
  <si>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</si>
  <si>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</si>
  <si>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</si>
  <si>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</si>
  <si>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</si>
  <si>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</si>
  <si>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</si>
  <si>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</si>
  <si>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</si>
  <si>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</si>
  <si>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</si>
  <si>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</si>
  <si>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</si>
  <si>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</si>
  <si>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</si>
  <si>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</si>
  <si>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</si>
  <si>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</si>
  <si>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</si>
  <si>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</si>
  <si>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</si>
  <si>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</si>
  <si>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</si>
  <si>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</si>
  <si>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</si>
  <si>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</si>
  <si>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</si>
  <si>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</si>
  <si>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</si>
  <si>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</si>
  <si>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</si>
  <si>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</si>
  <si>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</si>
  <si>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</si>
  <si>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</si>
  <si>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</si>
  <si>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</si>
  <si>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</si>
  <si>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</si>
  <si>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</si>
  <si>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</si>
  <si>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</si>
  <si>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</si>
  <si>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</si>
  <si>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</si>
  <si>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</si>
  <si>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</si>
  <si>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</si>
  <si>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</si>
  <si>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</si>
  <si>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</si>
  <si>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</si>
  <si>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</si>
  <si>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</si>
  <si>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</si>
  <si>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CAFE CASTILLO NARIÑO LA UNIÓN</t>
  </si>
  <si>
    <t>Nariño</t>
  </si>
  <si>
    <t>Material de propagacion: Colino/Plántula // Distancia de siembra: 1,5 x 1,5 // Densidad de siembra - Plantas/Ha.: 4.444 // Duracion del ciclo: 5 años // Productividad/Ha/Ciclo: 7.531 kg // Inicio de Produccion desde la siembra: año 2  // Duracion de la etapa productiva: 4 años // Productividad promedio en etapa productiva  // Cultivo asociado: Cultivo generalmente en asocio con plátano o banano como sombrío transitorio en bajas densidades (450 colinos por hectárea). // Productividad promedio etapa productiva: 1.883 kg // % Rendimiento 1ra. Calidad: 100 // % Rendimiento 2da. Calidad: 0 // Precio de venta ponderado por calidad: $11.520 // Valor Jornal: $46.816 // Otros: COSECHA MESES: FEBRERO (10%), MARZO (20%), ABRIL (20%), MAYO (20%), JUNIO (10%), ENERO (03%), JULIO (03%), AGOSTO (03%), SEPTIEMBRE (03%), OCTUBRE (03%) Y NOVIEMBRE (03%),</t>
  </si>
  <si>
    <t>2024 Q1</t>
  </si>
  <si>
    <t>2018 Q3</t>
  </si>
  <si>
    <t>El presente documento corresponde a una actualización del documento PDF de la AgroGuía correspondiente a Cafe Castillo Nariño La Unión publicada en la página web, y consta de las siguientes partes:</t>
  </si>
  <si>
    <t>- Flujo anualizado de los ingresos (precio y rendimiento) y los costos de producción para una hectárea de
Cafe Castillo Nariño La Unión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</si>
  <si>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Nariño La Unión.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</si>
  <si>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</si>
  <si>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</si>
  <si>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</si>
  <si>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</si>
  <si>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Nariño La Unión.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</si>
  <si>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</si>
  <si>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</si>
  <si>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Cafe Castillo Nariño La Unión, en lo que respecta a la mano de obra incluye actividades como la preparación del terreno, la siembra, el trazado y el ahoyado, entre otras, y ascienden a un total de $5,0 millones de pesos (equivalente a 106 jornales). En cuanto a los insumos, se incluyen los gastos relacionados con el material vegetal y las enmiendas, que en conjunto ascienden a  $3,7 millones.</t>
  </si>
  <si>
    <t>*** Los costos de sostenimiento del año 1 comprenden tanto los gastos relacionados con la mano de obra como aquellos asociados con los insumos necesarios desde el momento de la siembra de las plantas hasta finalizar el año 1. Para el caso de Cafe Castillo Nariño La Unión, en lo que respecta a la mano de obra incluye actividades como la fertilización, riego, control de malezas, plagas y enfermedades, entre otras, y ascienden a un total de $2,5 millones de pesos (equivalente a 53 jornales). En cuanto a los insumos, se incluyen los fertilizantes, plaguicidas, transportes, entre otras, que en conjunto ascienden a  $1,9 millones.</t>
  </si>
  <si>
    <t>Nota 1: en caso de utilizar esta información para el desarrollo de otras publicaciones, por favor citar FINAGRO, "Agro Guía - Marcos de Referencia Agroeconómicos"</t>
  </si>
  <si>
    <t>Los costos totales del ciclo para esta actualización (2024 Q1) equivalen a $59,1 millones, en comparación con los costos del marco original que ascienden a $31,4 millones, (mes de publicación del marco: septiembre - 2018).
La rentabilidad actualizada (2024 Q1) subió frente a la rentabilidad de la primera AgroGuía, pasando del 34,2% al 46,8%. Mientras que el crecimiento de los costos fue del 188,1%, el crecimiento de los ingresos fue del 205,7%.</t>
  </si>
  <si>
    <t>En cuanto a los costos de mano de obra de la AgroGuía actualizada, se destaca la participación de cosecha y beneficio seguido de instalación, que representan el 70% y el 12% del costo total, respectivamente. En cuanto a los costos de insumos, se destaca la participación de fertilización seguido de instalación, que representan el 71% y el 23% del costo total, respectivamente.</t>
  </si>
  <si>
    <t>subió</t>
  </si>
  <si>
    <t>A continuación, se presenta la desagregación de los costos de mano de obra e insumos según las diferentes actividades vinculadas a la producción de CAFE CASTILLO NARIÑO LA UNIÓN</t>
  </si>
  <si>
    <t>En cuanto a los costos de mano de obra, se destaca la participación de cosecha y beneficio segido por instalación que representan el 70% y el 12% del costo total, respectivamente. En cuanto a los costos de insumos, se destaca la participación de fertilización segido por instalación que representan el 74% y el 19% del costo total, respectivamente.</t>
  </si>
  <si>
    <t>En cuanto a los costos de mano de obra, se destaca la participación de cosecha y beneficio segido por instalación que representan el 70% y el 12% del costo total, respectivamente. En cuanto a los costos de insumos, se destaca la participación de fertilización segido por instalación que representan el 71% y el 23% del costo total, respectivamente.</t>
  </si>
  <si>
    <t>En cuanto a los costos de mano de obra, se destaca la participación de cosecha y beneficio segido por instalación que representan el 70% y el 12% del costo total, respectivamente.</t>
  </si>
  <si>
    <t>En cuanto a los costos de insumos, se destaca la participación de fertilización segido por instalación que representan el 71% y el 23% del costo total, respectivamente.</t>
  </si>
  <si>
    <t>En cuanto a los costos de insumos, se destaca la participación de fertilización segido por instalación que representan el 74% y el 19% del costo total, respectivamente.</t>
  </si>
  <si>
    <t>En cuanto a los costos de mano de obra, se destaca la participación de cosecha y beneficio segido por instalación que representan el 70% y el 12% del costo total, respectivamente.En cuanto a los costos de insumos, se destaca la participación de fertilización segido por instalación que representan el 74% y el 19% del costo total, respectivamente.</t>
  </si>
  <si>
    <t>De acuerdo con el comportamiento histórico del sistema productivo, se efectuó un análisis de sensibilidad del margen de utilidad obtenido en la producción de CAFE CASTILLO NARIÑO LA UNIÓN, frente a diferentes escenarios de variación de precios de venta en finca y rendimientos probables (kg/ha).</t>
  </si>
  <si>
    <t>Con un precio ponderado de COP $ 11.520/kg y con un rendimiento por hectárea de 7.531 kg por ciclo; el margen de utilidad obtenido en la producción de café es del 47%.</t>
  </si>
  <si>
    <t>El precio mínimo ponderado para cubrir los costos de producción, con un rendimiento de 7.531 kg para todo el ciclo de producción, es COP $ 7.848/kg.</t>
  </si>
  <si>
    <t>El rendimiento mínimo por ha/ciclo para cubrir los costos de producción, con un precio ponderado de COP $ 11.520, es de 5.130 kg/ha para todo el ciclo.</t>
  </si>
  <si>
    <t>El siguiente cuadro presenta diferentes escenarios de rentabilidad para el sistema productivo de CAFE CASTILLO NARIÑO LA UNIÓN, con respecto a diferentes niveles de productividad (kg./ha.) y precios ($/kg.).</t>
  </si>
  <si>
    <t>De acuerdo con el comportamiento histórico del sistema productivo, se efectuó un análisis de sensibilidad del margen de utilidad obtenido en la producción de CAFE CASTILLO NARIÑO LA UNIÓN, frente a diferentes escenarios de variación de precios de venta en finca y rendimientos probables (t/ha)</t>
  </si>
  <si>
    <t>Con un precio ponderado de COP $$ 5.600/kg y con un rendimiento por hectárea de 7.531 kg por ciclo; el margen de utilidad obtenido en la producción de café es del 34%.</t>
  </si>
  <si>
    <t>El precio mínimo ponderado para cubrir los costos de producción, con un rendimiento de 7.531 kg para todo el ciclo de producción, es COP $ 4.172/kg.</t>
  </si>
  <si>
    <t>El rendimiento mínimo por ha/ciclo para cubrir los costos de producción, con un precio ponderado de COP $ 5.600, es de 5.610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</si>
</sst>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31417901</c:v>
                </c:pt>
                <c:pt idx="1">
                  <c:v>59102997.762208067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22887000</c:v>
                </c:pt>
                <c:pt idx="1">
                  <c:v>42857003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8530901</c:v>
                </c:pt>
                <c:pt idx="1">
                  <c:v>16245994.762208069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0.72847005278933175</c:v>
                </c:pt>
                <c:pt idx="1">
                  <c:v>0.72512401439312169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0.2715299472106682</c:v>
                </c:pt>
                <c:pt idx="1">
                  <c:v>0.27487598560687837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483550</c:v>
                </c:pt>
                <c:pt idx="1">
                  <c:v>163365</c:v>
                </c:pt>
                <c:pt idx="2">
                  <c:v>216735.79617834362</c:v>
                </c:pt>
                <c:pt idx="3">
                  <c:v>11492152</c:v>
                </c:pt>
                <c:pt idx="4">
                  <c:v>3686991.9660297255</c:v>
                </c:pt>
                <c:pt idx="5">
                  <c:v>203200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4915680</c:v>
                </c:pt>
                <c:pt idx="1">
                  <c:v>187264</c:v>
                </c:pt>
                <c:pt idx="2">
                  <c:v>29982603</c:v>
                </c:pt>
                <c:pt idx="3">
                  <c:v>1544928</c:v>
                </c:pt>
                <c:pt idx="4">
                  <c:v>5149760</c:v>
                </c:pt>
                <c:pt idx="5">
                  <c:v>0</c:v>
                </c:pt>
                <c:pt idx="6">
                  <c:v>1076768</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0.72847005278933175</c:v>
                </c:pt>
                <c:pt idx="1">
                  <c:v>0.72512401439312169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0.2715299472106682</c:v>
                </c:pt>
                <c:pt idx="1">
                  <c:v>0.27487598560687837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2625000</c:v>
                </c:pt>
                <c:pt idx="1">
                  <c:v>100000</c:v>
                </c:pt>
                <c:pt idx="2">
                  <c:v>16012000</c:v>
                </c:pt>
                <c:pt idx="3">
                  <c:v>825000</c:v>
                </c:pt>
                <c:pt idx="4">
                  <c:v>2750000</c:v>
                </c:pt>
                <c:pt idx="5">
                  <c:v>0</c:v>
                </c:pt>
                <c:pt idx="6">
                  <c:v>575000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245000</c:v>
                </c:pt>
                <c:pt idx="1">
                  <c:v>137515</c:v>
                </c:pt>
                <c:pt idx="2">
                  <c:v>96000</c:v>
                </c:pt>
                <c:pt idx="3">
                  <c:v>6329286</c:v>
                </c:pt>
                <c:pt idx="4">
                  <c:v>1633100</c:v>
                </c:pt>
                <c:pt idx="5">
                  <c:v>90000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4915680</c:v>
                </c:pt>
                <c:pt idx="1">
                  <c:v>187264</c:v>
                </c:pt>
                <c:pt idx="2">
                  <c:v>29982603</c:v>
                </c:pt>
                <c:pt idx="3">
                  <c:v>1544928</c:v>
                </c:pt>
                <c:pt idx="4">
                  <c:v>5149760</c:v>
                </c:pt>
                <c:pt idx="5">
                  <c:v>0</c:v>
                </c:pt>
                <c:pt idx="6">
                  <c:v>1076768</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483550</c:v>
                </c:pt>
                <c:pt idx="1">
                  <c:v>163365</c:v>
                </c:pt>
                <c:pt idx="2">
                  <c:v>216735.79617834362</c:v>
                </c:pt>
                <c:pt idx="3">
                  <c:v>11492152</c:v>
                </c:pt>
                <c:pt idx="4">
                  <c:v>3686991.9660297255</c:v>
                </c:pt>
                <c:pt idx="5">
                  <c:v>203200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31417901</c:v>
                </c:pt>
                <c:pt idx="1">
                  <c:v>59102997.762208067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22887000</c:v>
                </c:pt>
                <c:pt idx="1">
                  <c:v>42857003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8530901</c:v>
                </c:pt>
                <c:pt idx="1">
                  <c:v>16245994.762208069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7" width="10.85546875" style="19" customWidth="1"/>
    <col min="8"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4962.5</v>
      </c>
      <c r="C7" s="22">
        <v>2481.25</v>
      </c>
      <c r="D7" s="22">
        <v>3799.43</v>
      </c>
      <c r="E7" s="22">
        <v>7192.4</v>
      </c>
      <c r="F7" s="22">
        <v>12210.72</v>
      </c>
      <c r="G7" s="22">
        <v>12210.72</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42857</v>
      </c>
      <c r="AH7" s="23">
        <v>0.72512401439312146</v>
      </c>
    </row>
    <row r="8" spans="1:34" x14ac:dyDescent="0.2">
      <c r="A8" s="5" t="s">
        <v>122</v>
      </c>
      <c r="B8" s="22">
        <v>3686.99</v>
      </c>
      <c r="C8" s="22">
        <v>1918.22</v>
      </c>
      <c r="D8" s="22">
        <v>2317.2800000000002</v>
      </c>
      <c r="E8" s="22">
        <v>2774.5</v>
      </c>
      <c r="F8" s="22">
        <v>2774.5</v>
      </c>
      <c r="G8" s="22">
        <v>2774.5</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16245.99</v>
      </c>
      <c r="AH8" s="23">
        <v>0.27487598560687831</v>
      </c>
    </row>
    <row r="9" spans="1:34" x14ac:dyDescent="0.2">
      <c r="A9" s="9" t="s">
        <v>121</v>
      </c>
      <c r="B9" s="22">
        <v>8649.49</v>
      </c>
      <c r="C9" s="22">
        <v>4399.46</v>
      </c>
      <c r="D9" s="22">
        <v>6116.7</v>
      </c>
      <c r="E9" s="22">
        <v>9966.9</v>
      </c>
      <c r="F9" s="22">
        <v>14985.22</v>
      </c>
      <c r="G9" s="22">
        <v>14985.22</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59103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577</v>
      </c>
      <c r="E11" s="24">
        <v>1458</v>
      </c>
      <c r="F11" s="24">
        <v>2748</v>
      </c>
      <c r="G11" s="24">
        <v>2748</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7531</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11520</v>
      </c>
      <c r="E15" s="162">
        <v>11520</v>
      </c>
      <c r="F15" s="162">
        <v>11520</v>
      </c>
      <c r="G15" s="162">
        <v>11520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11520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11520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11520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11520</v>
      </c>
      <c r="AH18" s="27"/>
    </row>
    <row r="19" spans="1:34" x14ac:dyDescent="0.2">
      <c r="A19" s="4" t="s">
        <v>138</v>
      </c>
      <c r="B19" s="22"/>
      <c r="C19" s="22">
        <v>0</v>
      </c>
      <c r="D19" s="22">
        <v>6647.04</v>
      </c>
      <c r="E19" s="22">
        <v>16796.16</v>
      </c>
      <c r="F19" s="22">
        <v>31656.959999999999</v>
      </c>
      <c r="G19" s="22">
        <v>31656.959999999999</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86757.119999999995</v>
      </c>
      <c r="AH19" s="27"/>
    </row>
    <row r="20" spans="1:34" x14ac:dyDescent="0.2">
      <c r="A20" s="3" t="s">
        <v>12</v>
      </c>
      <c r="B20" s="25">
        <v>-8649.49</v>
      </c>
      <c r="C20" s="25">
        <v>-4399.46</v>
      </c>
      <c r="D20" s="25">
        <v>530.34</v>
      </c>
      <c r="E20" s="25">
        <v>6829.26</v>
      </c>
      <c r="F20" s="25">
        <v>16671.740000000002</v>
      </c>
      <c r="G20" s="25">
        <v>16671.740000000002</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27654.12</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3975</v>
      </c>
      <c r="D121" s="70">
        <v>2029</v>
      </c>
      <c r="E121" s="70">
        <v>3841</v>
      </c>
      <c r="F121" s="70">
        <v>6521</v>
      </c>
      <c r="G121" s="70">
        <v>6521</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22887</v>
      </c>
      <c r="AH121" s="71">
        <v>0.72847005278933186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2692.35</v>
      </c>
      <c r="D122" s="70">
        <v>1271.45</v>
      </c>
      <c r="E122" s="70">
        <v>1522.37</v>
      </c>
      <c r="F122" s="70">
        <v>1522.37</v>
      </c>
      <c r="G122" s="70">
        <v>1522.37</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8530.9</v>
      </c>
      <c r="AH122" s="71">
        <v>0.2715299472106682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6667.35</v>
      </c>
      <c r="D123" s="70">
        <v>3300.45</v>
      </c>
      <c r="E123" s="70">
        <v>5363.37</v>
      </c>
      <c r="F123" s="70">
        <v>8043.37</v>
      </c>
      <c r="G123" s="70">
        <v>8043.37</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31417.9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577</v>
      </c>
      <c r="E125" s="73">
        <v>1458</v>
      </c>
      <c r="F125" s="73">
        <v>2748</v>
      </c>
      <c r="G125" s="73">
        <v>2748</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7531</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5.6</v>
      </c>
      <c r="D129" s="74">
        <v>5.6</v>
      </c>
      <c r="E129" s="74">
        <v>5.6</v>
      </c>
      <c r="F129" s="74">
        <v>5.6</v>
      </c>
      <c r="G129" s="74">
        <v>5.6</v>
      </c>
      <c r="H129" s="74">
        <v>5.6</v>
      </c>
      <c r="I129" s="74">
        <v>5.6</v>
      </c>
      <c r="J129" s="74">
        <v>5.6</v>
      </c>
      <c r="K129" s="74">
        <v>5.6</v>
      </c>
      <c r="L129" s="74">
        <v>5.6</v>
      </c>
      <c r="M129" s="74">
        <v>5.6</v>
      </c>
      <c r="N129" s="74">
        <v>5.6</v>
      </c>
      <c r="O129" s="74">
        <v>5.6</v>
      </c>
      <c r="P129" s="74">
        <v>5.6</v>
      </c>
      <c r="Q129" s="74">
        <v>5.6</v>
      </c>
      <c r="R129" s="74">
        <v>5.6</v>
      </c>
      <c r="S129" s="74">
        <v>5.6</v>
      </c>
      <c r="T129" s="74">
        <v>5.6</v>
      </c>
      <c r="U129" s="74">
        <v>5.6</v>
      </c>
      <c r="V129" s="74">
        <v>5.6</v>
      </c>
      <c r="W129" s="74">
        <v>5.6</v>
      </c>
      <c r="X129" s="74">
        <v>5.6</v>
      </c>
      <c r="Y129" s="74">
        <v>5.6</v>
      </c>
      <c r="Z129" s="74">
        <v>5.6</v>
      </c>
      <c r="AA129" s="74">
        <v>5.6</v>
      </c>
      <c r="AB129" s="74">
        <v>5.6</v>
      </c>
      <c r="AC129" s="74">
        <v>5.6</v>
      </c>
      <c r="AD129" s="74">
        <v>5.6</v>
      </c>
      <c r="AE129" s="74">
        <v>5.6</v>
      </c>
      <c r="AF129" s="74">
        <v>5.6</v>
      </c>
      <c r="AG129" s="74">
        <v>5.6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3231.2</v>
      </c>
      <c r="E133" s="70">
        <v>8164.8</v>
      </c>
      <c r="F133" s="70">
        <v>15388.8</v>
      </c>
      <c r="G133" s="70">
        <v>15388.8</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42173.599999999999</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-6667.35</v>
      </c>
      <c r="D134" s="70">
        <v>-69.25</v>
      </c>
      <c r="E134" s="70">
        <v>2801.43</v>
      </c>
      <c r="F134" s="70">
        <v>7345.43</v>
      </c>
      <c r="G134" s="70">
        <v>7345.43</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10755.7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2625000</v>
      </c>
      <c r="AY8" s="21" t="s">
        <v>4</v>
      </c>
      <c r="AZ8" s="89">
        <v>245000</v>
      </c>
    </row>
    <row r="9" spans="2:59" ht="14.45" customHeight="1" x14ac:dyDescent="0.2">
      <c r="B9" s="133"/>
      <c r="C9" s="133"/>
      <c r="D9" s="133"/>
      <c r="E9" s="133"/>
      <c r="F9" s="133"/>
      <c r="G9" s="133"/>
      <c r="H9" s="133"/>
      <c r="I9" s="133"/>
      <c r="J9" s="37"/>
      <c r="AP9" s="21" t="s">
        <v>8</v>
      </c>
      <c r="AQ9" s="89">
        <v>100000</v>
      </c>
      <c r="AY9" s="21" t="s">
        <v>8</v>
      </c>
      <c r="AZ9" s="89">
        <v>137515</v>
      </c>
    </row>
    <row r="10" spans="2:59" ht="14.45" customHeight="1" x14ac:dyDescent="0.2">
      <c r="B10" s="133"/>
      <c r="C10" s="133"/>
      <c r="D10" s="133"/>
      <c r="E10" s="133"/>
      <c r="F10" s="133"/>
      <c r="G10" s="133"/>
      <c r="H10" s="133"/>
      <c r="I10" s="133"/>
      <c r="J10" s="37"/>
      <c r="AP10" s="21" t="s">
        <v>9</v>
      </c>
      <c r="AQ10" s="89">
        <v>16012000</v>
      </c>
      <c r="AY10" s="21" t="s">
        <v>9</v>
      </c>
      <c r="AZ10" s="89">
        <v>96000</v>
      </c>
    </row>
    <row r="11" spans="2:59" ht="14.45" customHeight="1" x14ac:dyDescent="0.2">
      <c r="B11" s="76" t="s">
        <v>114</v>
      </c>
      <c r="C11" s="76"/>
      <c r="D11" s="76"/>
      <c r="E11" s="76"/>
      <c r="F11" s="76"/>
      <c r="G11" s="76"/>
      <c r="H11" s="76"/>
      <c r="I11" s="76"/>
      <c r="AP11" s="21" t="s">
        <v>7</v>
      </c>
      <c r="AQ11" s="89">
        <v>825000</v>
      </c>
      <c r="AY11" s="21" t="s">
        <v>7</v>
      </c>
      <c r="AZ11" s="89">
        <v>6329286</v>
      </c>
    </row>
    <row r="12" spans="2:59" ht="14.45" customHeight="1" x14ac:dyDescent="0.2">
      <c r="B12" s="76"/>
      <c r="C12" s="76"/>
      <c r="D12" s="76"/>
      <c r="E12" s="76"/>
      <c r="F12" s="76"/>
      <c r="G12" s="76"/>
      <c r="H12" s="76"/>
      <c r="I12" s="76"/>
      <c r="AP12" s="21" t="s">
        <v>3</v>
      </c>
      <c r="AQ12" s="89">
        <v>2750000</v>
      </c>
      <c r="AY12" s="21" t="s">
        <v>3</v>
      </c>
      <c r="AZ12" s="89">
        <v>1633100</v>
      </c>
    </row>
    <row r="13" spans="2:59" ht="14.45" customHeight="1" x14ac:dyDescent="0.2">
      <c r="B13" s="76"/>
      <c r="C13" s="76"/>
      <c r="D13" s="76"/>
      <c r="E13" s="76"/>
      <c r="F13" s="76"/>
      <c r="G13" s="76"/>
      <c r="H13" s="76"/>
      <c r="I13" s="76"/>
      <c r="AP13" s="21" t="s">
        <v>6</v>
      </c>
      <c r="AQ13" s="89">
        <v>0</v>
      </c>
      <c r="AY13" s="21" t="s">
        <v>6</v>
      </c>
      <c r="AZ13" s="89">
        <v>90000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575000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22887000</v>
      </c>
      <c r="AY20" s="77" t="s">
        <v>77</v>
      </c>
      <c r="AZ20" s="90">
        <v>8530901</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4915680</v>
      </c>
      <c r="AY27" s="21" t="s">
        <v>4</v>
      </c>
      <c r="AZ27" s="89">
        <v>483550</v>
      </c>
    </row>
    <row r="28" spans="42:59" x14ac:dyDescent="0.2">
      <c r="AP28" s="21" t="s">
        <v>8</v>
      </c>
      <c r="AQ28" s="89">
        <v>187264</v>
      </c>
      <c r="AY28" s="21" t="s">
        <v>8</v>
      </c>
      <c r="AZ28" s="89">
        <v>163365</v>
      </c>
    </row>
    <row r="29" spans="42:59" ht="14.45" customHeight="1" x14ac:dyDescent="0.2">
      <c r="AP29" s="21" t="s">
        <v>9</v>
      </c>
      <c r="AQ29" s="89">
        <v>29982603</v>
      </c>
      <c r="AY29" s="21" t="s">
        <v>9</v>
      </c>
      <c r="AZ29" s="89">
        <v>216735.79617834362</v>
      </c>
    </row>
    <row r="30" spans="42:59" x14ac:dyDescent="0.2">
      <c r="AP30" s="21" t="s">
        <v>7</v>
      </c>
      <c r="AQ30" s="89">
        <v>1544928</v>
      </c>
      <c r="AY30" s="21" t="s">
        <v>7</v>
      </c>
      <c r="AZ30" s="89">
        <v>11492152</v>
      </c>
    </row>
    <row r="31" spans="42:59" x14ac:dyDescent="0.2">
      <c r="AP31" s="21" t="s">
        <v>3</v>
      </c>
      <c r="AQ31" s="89">
        <v>5149760</v>
      </c>
      <c r="AY31" s="21" t="s">
        <v>3</v>
      </c>
      <c r="AZ31" s="89">
        <v>3686991.9660297255</v>
      </c>
    </row>
    <row r="32" spans="42:59" ht="14.45" customHeight="1" x14ac:dyDescent="0.2">
      <c r="AP32" s="21" t="s">
        <v>6</v>
      </c>
      <c r="AQ32" s="89">
        <v>0</v>
      </c>
      <c r="AY32" s="21" t="s">
        <v>6</v>
      </c>
      <c r="AZ32" s="89">
        <v>203200</v>
      </c>
    </row>
    <row r="33" spans="2:56" ht="14.45" customHeight="1" x14ac:dyDescent="0.2">
      <c r="AP33" s="21" t="s">
        <v>5</v>
      </c>
      <c r="AQ33" s="89">
        <v>1076768</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42857003</v>
      </c>
      <c r="AY37" s="77" t="s">
        <v>77</v>
      </c>
      <c r="AZ37" s="90">
        <v>16245994.762208069</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31417901</v>
      </c>
      <c r="AR41" s="110">
        <v>22887000</v>
      </c>
      <c r="AS41" s="110">
        <v>8530901</v>
      </c>
      <c r="AV41" s="21" t="s">
        <v>128</v>
      </c>
      <c r="AW41" s="91">
        <v>0.72847005278933175</v>
      </c>
      <c r="AX41" s="91">
        <v>0.2715299472106682</v>
      </c>
    </row>
    <row r="42" spans="2:56" ht="15" x14ac:dyDescent="0.2">
      <c r="B42" s="38"/>
      <c r="C42" s="38"/>
      <c r="D42" s="38"/>
      <c r="E42" s="38"/>
      <c r="F42" s="38"/>
      <c r="G42" s="38"/>
      <c r="H42" s="38"/>
      <c r="I42" s="38"/>
      <c r="AP42" s="21" t="s">
        <v>127</v>
      </c>
      <c r="AQ42" s="110">
        <v>59102997.762208067</v>
      </c>
      <c r="AR42" s="110">
        <v>42857003</v>
      </c>
      <c r="AS42" s="110">
        <v>16245994.762208069</v>
      </c>
      <c r="AV42" s="21" t="s">
        <v>127</v>
      </c>
      <c r="AW42" s="91">
        <v>0.72512401439312169</v>
      </c>
      <c r="AX42" s="91">
        <v>0.27487598560687837</v>
      </c>
    </row>
    <row r="43" spans="2:56" x14ac:dyDescent="0.2">
      <c r="BD43" s="92">
        <v>9747596857324.8418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0.4678970610628902</v>
      </c>
    </row>
    <row r="54" spans="2:55" x14ac:dyDescent="0.2">
      <c r="BA54" s="21" t="s">
        <v>88</v>
      </c>
      <c r="BC54" s="94">
        <v>0.34234305921146863</v>
      </c>
    </row>
    <row r="55" spans="2:55" ht="15" thickBot="1" x14ac:dyDescent="0.25">
      <c r="BA55" s="21" t="s">
        <v>89</v>
      </c>
      <c r="BC55" s="94" t="s">
        <v>127</v>
      </c>
    </row>
    <row r="56" spans="2:55" ht="16.5" thickTop="1" thickBot="1" x14ac:dyDescent="0.3">
      <c r="BA56" s="95" t="s">
        <v>82</v>
      </c>
      <c r="BB56" s="95"/>
      <c r="BC56" s="93">
        <v>31417901</v>
      </c>
    </row>
    <row r="57" spans="2:55" ht="16.5" thickTop="1" thickBot="1" x14ac:dyDescent="0.3">
      <c r="BA57" s="96" t="s">
        <v>83</v>
      </c>
      <c r="BB57" s="96"/>
      <c r="BC57" s="97">
        <v>43346</v>
      </c>
    </row>
    <row r="58" spans="2:55" ht="16.5" thickTop="1" thickBot="1" x14ac:dyDescent="0.3">
      <c r="BA58" s="96" t="s">
        <v>84</v>
      </c>
      <c r="BB58" s="96"/>
      <c r="BC58" s="98">
        <v>1.8811886179859076</v>
      </c>
    </row>
    <row r="59" spans="2:55" ht="16.5" thickTop="1" thickBot="1" x14ac:dyDescent="0.3">
      <c r="BA59" s="95" t="s">
        <v>85</v>
      </c>
      <c r="BB59" s="95" t="s">
        <v>65</v>
      </c>
      <c r="BC59" s="93">
        <v>42173.599999999999</v>
      </c>
    </row>
    <row r="60" spans="2:55" ht="16.5" thickTop="1" thickBot="1" x14ac:dyDescent="0.3">
      <c r="I60" s="62" t="s">
        <v>113</v>
      </c>
      <c r="BA60" s="96" t="s">
        <v>86</v>
      </c>
      <c r="BB60" s="96"/>
      <c r="BC60" s="98">
        <v>2.0571428571428569</v>
      </c>
    </row>
    <row r="61" spans="2:55" ht="16.5" thickTop="1" thickBot="1" x14ac:dyDescent="0.3">
      <c r="BA61" s="95" t="s">
        <v>85</v>
      </c>
      <c r="BB61" s="95" t="s">
        <v>65</v>
      </c>
      <c r="BC61" s="93">
        <v>86757.119999999995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2625000</v>
      </c>
      <c r="J5" t="s">
        <v>4</v>
      </c>
      <c r="K5" s="1">
        <v>245000</v>
      </c>
      <c r="S5" s="136"/>
      <c r="T5" s="136"/>
      <c r="U5" s="136"/>
      <c r="V5" s="136"/>
      <c r="W5" s="136"/>
      <c r="X5" s="136"/>
      <c r="Y5" s="136"/>
      <c r="Z5" s="136"/>
    </row>
    <row r="6" spans="1:27" x14ac:dyDescent="0.25">
      <c r="A6" t="s">
        <v>8</v>
      </c>
      <c r="B6" s="1">
        <v>100000</v>
      </c>
      <c r="J6" t="s">
        <v>8</v>
      </c>
      <c r="K6" s="1">
        <v>137515</v>
      </c>
      <c r="S6" s="136"/>
      <c r="T6" s="136"/>
      <c r="U6" s="136"/>
      <c r="V6" s="136"/>
      <c r="W6" s="136"/>
      <c r="X6" s="136"/>
      <c r="Y6" s="136"/>
      <c r="Z6" s="136"/>
      <c r="AA6" s="18"/>
    </row>
    <row r="7" spans="1:27" x14ac:dyDescent="0.25">
      <c r="A7" t="s">
        <v>9</v>
      </c>
      <c r="B7" s="1">
        <v>16012000</v>
      </c>
      <c r="J7" t="s">
        <v>9</v>
      </c>
      <c r="K7" s="1">
        <v>96000</v>
      </c>
      <c r="S7" s="136"/>
      <c r="T7" s="136"/>
      <c r="U7" s="136"/>
      <c r="V7" s="136"/>
      <c r="W7" s="136"/>
      <c r="X7" s="136"/>
      <c r="Y7" s="136"/>
      <c r="Z7" s="136"/>
      <c r="AA7" s="18"/>
    </row>
    <row r="8" spans="1:27" x14ac:dyDescent="0.25">
      <c r="A8" t="s">
        <v>7</v>
      </c>
      <c r="B8" s="1">
        <v>825000</v>
      </c>
      <c r="J8" t="s">
        <v>7</v>
      </c>
      <c r="K8" s="1">
        <v>6329286</v>
      </c>
      <c r="S8" s="136"/>
      <c r="T8" s="136"/>
      <c r="U8" s="136"/>
      <c r="V8" s="136"/>
      <c r="W8" s="136"/>
      <c r="X8" s="136"/>
      <c r="Y8" s="136"/>
      <c r="Z8" s="136"/>
    </row>
    <row r="9" spans="1:27" x14ac:dyDescent="0.25">
      <c r="A9" t="s">
        <v>3</v>
      </c>
      <c r="B9" s="1">
        <v>2750000</v>
      </c>
      <c r="J9" t="s">
        <v>3</v>
      </c>
      <c r="K9" s="1">
        <v>1633100</v>
      </c>
      <c r="S9" s="136"/>
      <c r="T9" s="136"/>
      <c r="U9" s="136"/>
      <c r="V9" s="136"/>
      <c r="W9" s="136"/>
      <c r="X9" s="136"/>
      <c r="Y9" s="136"/>
      <c r="Z9" s="136"/>
    </row>
    <row r="10" spans="1:27" x14ac:dyDescent="0.25">
      <c r="A10" t="s">
        <v>6</v>
      </c>
      <c r="B10" s="1">
        <v>0</v>
      </c>
      <c r="J10" t="s">
        <v>6</v>
      </c>
      <c r="K10" s="1">
        <v>90000</v>
      </c>
      <c r="S10" s="136"/>
      <c r="T10" s="136"/>
      <c r="U10" s="136"/>
      <c r="V10" s="136"/>
      <c r="W10" s="136"/>
      <c r="X10" s="136"/>
      <c r="Y10" s="136"/>
      <c r="Z10" s="136"/>
    </row>
    <row r="11" spans="1:27" x14ac:dyDescent="0.25">
      <c r="A11" t="s">
        <v>5</v>
      </c>
      <c r="B11" s="1">
        <v>575000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22887000</v>
      </c>
      <c r="J15" s="12" t="s">
        <v>77</v>
      </c>
      <c r="K15" s="13">
        <v>8530901</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4915680</v>
      </c>
      <c r="J22" t="s">
        <v>4</v>
      </c>
      <c r="K22" s="1">
        <v>483550</v>
      </c>
      <c r="S22" s="136"/>
      <c r="T22" s="136"/>
      <c r="U22" s="136"/>
      <c r="V22" s="136"/>
      <c r="W22" s="136"/>
      <c r="X22" s="136"/>
      <c r="Y22" s="136"/>
      <c r="Z22" s="136"/>
    </row>
    <row r="23" spans="1:26" x14ac:dyDescent="0.25">
      <c r="A23" t="s">
        <v>8</v>
      </c>
      <c r="B23" s="1">
        <v>187264</v>
      </c>
      <c r="J23" t="s">
        <v>8</v>
      </c>
      <c r="K23" s="1">
        <v>163365</v>
      </c>
      <c r="S23" s="136"/>
      <c r="T23" s="136"/>
      <c r="U23" s="136"/>
      <c r="V23" s="136"/>
      <c r="W23" s="136"/>
      <c r="X23" s="136"/>
      <c r="Y23" s="136"/>
      <c r="Z23" s="136"/>
    </row>
    <row r="24" spans="1:26" ht="14.45" customHeight="1" x14ac:dyDescent="0.25">
      <c r="A24" t="s">
        <v>9</v>
      </c>
      <c r="B24" s="1">
        <v>29982603</v>
      </c>
      <c r="J24" t="s">
        <v>9</v>
      </c>
      <c r="K24" s="1">
        <v>216735.79617834362</v>
      </c>
      <c r="S24" s="136"/>
      <c r="T24" s="136"/>
      <c r="U24" s="136"/>
      <c r="V24" s="136"/>
      <c r="W24" s="136"/>
      <c r="X24" s="136"/>
      <c r="Y24" s="136"/>
      <c r="Z24" s="136"/>
    </row>
    <row r="25" spans="1:26" x14ac:dyDescent="0.25">
      <c r="A25" t="s">
        <v>7</v>
      </c>
      <c r="B25" s="1">
        <v>1544928</v>
      </c>
      <c r="J25" t="s">
        <v>7</v>
      </c>
      <c r="K25" s="1">
        <v>11492152</v>
      </c>
      <c r="S25" s="136"/>
      <c r="T25" s="136"/>
      <c r="U25" s="136"/>
      <c r="V25" s="136"/>
      <c r="W25" s="136"/>
      <c r="X25" s="136"/>
      <c r="Y25" s="136"/>
      <c r="Z25" s="136"/>
    </row>
    <row r="26" spans="1:26" ht="14.45" customHeight="1" x14ac:dyDescent="0.25">
      <c r="A26" t="s">
        <v>3</v>
      </c>
      <c r="B26" s="1">
        <v>5149760</v>
      </c>
      <c r="J26" t="s">
        <v>3</v>
      </c>
      <c r="K26" s="1">
        <v>3686991.9660297255</v>
      </c>
      <c r="S26" s="136"/>
      <c r="T26" s="136"/>
      <c r="U26" s="136"/>
      <c r="V26" s="136"/>
      <c r="W26" s="136"/>
      <c r="X26" s="136"/>
      <c r="Y26" s="136"/>
      <c r="Z26" s="136"/>
    </row>
    <row r="27" spans="1:26" x14ac:dyDescent="0.25">
      <c r="A27" t="s">
        <v>6</v>
      </c>
      <c r="B27" s="1">
        <v>0</v>
      </c>
      <c r="J27" t="s">
        <v>6</v>
      </c>
      <c r="K27" s="1">
        <v>203200</v>
      </c>
      <c r="S27" s="136"/>
      <c r="T27" s="136"/>
      <c r="U27" s="136"/>
      <c r="V27" s="136"/>
      <c r="W27" s="136"/>
      <c r="X27" s="136"/>
      <c r="Y27" s="136"/>
      <c r="Z27" s="136"/>
    </row>
    <row r="28" spans="1:26" x14ac:dyDescent="0.25">
      <c r="A28" t="s">
        <v>5</v>
      </c>
      <c r="B28" s="1">
        <v>1076768</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42857003</v>
      </c>
      <c r="J32" s="12" t="s">
        <v>77</v>
      </c>
      <c r="K32" s="13">
        <v>16245994.762208069</v>
      </c>
    </row>
    <row r="35" spans="1:15" x14ac:dyDescent="0.25">
      <c r="B35" t="s">
        <v>79</v>
      </c>
      <c r="C35" t="s">
        <v>80</v>
      </c>
      <c r="D35" t="s">
        <v>24</v>
      </c>
      <c r="H35" t="s">
        <v>80</v>
      </c>
      <c r="I35" t="s">
        <v>24</v>
      </c>
    </row>
    <row r="36" spans="1:15" x14ac:dyDescent="0.25">
      <c r="A36" t="s">
        <v>128</v>
      </c>
      <c r="B36" s="14">
        <v>31417901</v>
      </c>
      <c r="C36" s="14">
        <v>22887000</v>
      </c>
      <c r="D36" s="14">
        <v>8530901</v>
      </c>
      <c r="G36" t="s">
        <v>128</v>
      </c>
      <c r="H36" s="15">
        <v>0.72847005278933175</v>
      </c>
      <c r="I36" s="15">
        <v>0.2715299472106682</v>
      </c>
    </row>
    <row r="37" spans="1:15" x14ac:dyDescent="0.25">
      <c r="A37" t="s">
        <v>127</v>
      </c>
      <c r="B37" s="14">
        <v>59102997.762208067</v>
      </c>
      <c r="C37" s="14">
        <v>42857003</v>
      </c>
      <c r="D37" s="14">
        <v>16245994.762208069</v>
      </c>
      <c r="G37" t="s">
        <v>127</v>
      </c>
      <c r="H37" s="15">
        <v>0.72512401439312169</v>
      </c>
      <c r="I37" s="15">
        <v>0.27487598560687837</v>
      </c>
    </row>
    <row r="38" spans="1:15" x14ac:dyDescent="0.25">
      <c r="O38" s="17">
        <v>9747596857324.8418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7847.96</v>
      </c>
      <c r="J11" s="19"/>
      <c r="K11" s="19"/>
    </row>
    <row r="12" spans="2:57" ht="14.45" customHeight="1" thickBot="1" x14ac:dyDescent="0.25">
      <c r="B12" s="19"/>
      <c r="C12" s="19"/>
      <c r="D12" s="19"/>
      <c r="E12" s="19"/>
      <c r="F12" s="19"/>
      <c r="G12" s="44" t="s">
        <v>93</v>
      </c>
      <c r="H12" s="45" t="s">
        <v>94</v>
      </c>
      <c r="I12" s="46">
        <v>8649490</v>
      </c>
      <c r="J12" s="19"/>
      <c r="K12" s="19"/>
    </row>
    <row r="13" spans="2:57" ht="14.45" customHeight="1" thickBot="1" x14ac:dyDescent="0.25">
      <c r="B13" s="19"/>
      <c r="C13" s="19"/>
      <c r="D13" s="19"/>
      <c r="E13" s="19"/>
      <c r="F13" s="19"/>
      <c r="G13" s="44" t="s">
        <v>95</v>
      </c>
      <c r="H13" s="45" t="s">
        <v>94</v>
      </c>
      <c r="I13" s="46">
        <v>13037080</v>
      </c>
      <c r="J13" s="19"/>
      <c r="K13" s="19"/>
    </row>
    <row r="14" spans="2:57" ht="14.45" customHeight="1" thickBot="1" x14ac:dyDescent="0.25">
      <c r="B14" s="19"/>
      <c r="C14" s="19"/>
      <c r="D14" s="19"/>
      <c r="E14" s="19"/>
      <c r="F14" s="19"/>
      <c r="G14" s="44" t="s">
        <v>96</v>
      </c>
      <c r="H14" s="45" t="s">
        <v>97</v>
      </c>
      <c r="I14" s="47">
        <v>7.5309999999999997</v>
      </c>
      <c r="J14" s="19"/>
      <c r="K14" s="19"/>
    </row>
    <row r="15" spans="2:57" ht="14.45" customHeight="1" thickBot="1" x14ac:dyDescent="0.25">
      <c r="B15" s="19"/>
      <c r="C15" s="19"/>
      <c r="D15" s="19"/>
      <c r="E15" s="19"/>
      <c r="F15" s="19"/>
      <c r="G15" s="44" t="s">
        <v>98</v>
      </c>
      <c r="H15" s="45" t="s">
        <v>67</v>
      </c>
      <c r="I15" s="48">
        <v>46.789706106289017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7847.96</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5130.46875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11.52</v>
      </c>
      <c r="AT30" s="101">
        <v>7531</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86757.119999999995</v>
      </c>
      <c r="AV39" s="103">
        <v>11.52</v>
      </c>
      <c r="AW39" s="104">
        <v>2.0571428571428569</v>
      </c>
    </row>
    <row r="40" spans="2:49" ht="14.45" customHeight="1" x14ac:dyDescent="0.2">
      <c r="B40" s="19"/>
      <c r="C40" s="49"/>
      <c r="D40" s="53" t="s">
        <v>109</v>
      </c>
      <c r="E40" s="163">
        <v>8640</v>
      </c>
      <c r="F40" s="163">
        <v>9216</v>
      </c>
      <c r="G40" s="163">
        <v>9792</v>
      </c>
      <c r="H40" s="163">
        <v>10368</v>
      </c>
      <c r="I40" s="163">
        <v>10943.999999999998</v>
      </c>
      <c r="J40" s="164">
        <v>11520</v>
      </c>
      <c r="K40" s="163">
        <v>12096</v>
      </c>
      <c r="L40" s="163">
        <v>12671.999999999998</v>
      </c>
      <c r="M40" s="163">
        <v>13248</v>
      </c>
      <c r="N40" s="163">
        <v>13824</v>
      </c>
      <c r="O40" s="163">
        <v>14399.999999999998</v>
      </c>
      <c r="AT40" s="21" t="s">
        <v>62</v>
      </c>
      <c r="AU40" s="102">
        <v>59103</v>
      </c>
      <c r="AV40" s="103">
        <v>7.85</v>
      </c>
      <c r="AW40" s="104">
        <v>1.881188749088895</v>
      </c>
    </row>
    <row r="41" spans="2:49" x14ac:dyDescent="0.2">
      <c r="B41" s="19"/>
      <c r="C41" s="54">
        <v>-0.2</v>
      </c>
      <c r="D41" s="55">
        <v>4378.5234</v>
      </c>
      <c r="E41" s="56">
        <v>-0.56231322185008747</v>
      </c>
      <c r="F41" s="56">
        <v>-0.4646686454844573</v>
      </c>
      <c r="G41" s="56">
        <v>-0.37851166633831274</v>
      </c>
      <c r="H41" s="56">
        <v>-0.30192768487507293</v>
      </c>
      <c r="I41" s="56">
        <v>-0.23340517514480613</v>
      </c>
      <c r="J41" s="56">
        <v>-0.17173491638756583</v>
      </c>
      <c r="K41" s="56">
        <v>-0.11593801560720539</v>
      </c>
      <c r="L41" s="56">
        <v>-6.521356035233257E-2</v>
      </c>
      <c r="M41" s="56">
        <v>-1.8899927293535498E-2</v>
      </c>
      <c r="N41" s="56">
        <v>2.3554236343695262E-2</v>
      </c>
      <c r="O41" s="56">
        <v>6.2612066889947346E-2</v>
      </c>
      <c r="AT41" s="21" t="s">
        <v>61</v>
      </c>
      <c r="AU41" s="102">
        <v>27654.12</v>
      </c>
      <c r="AV41" s="103"/>
      <c r="AW41" s="104">
        <v>0.4678970610628902</v>
      </c>
    </row>
    <row r="42" spans="2:49" x14ac:dyDescent="0.2">
      <c r="B42" s="19"/>
      <c r="C42" s="54">
        <v>-0.15</v>
      </c>
      <c r="D42" s="55">
        <v>5473.1542500000005</v>
      </c>
      <c r="E42" s="56">
        <v>-0.24985057748006992</v>
      </c>
      <c r="F42" s="56">
        <v>-0.17173491638756566</v>
      </c>
      <c r="G42" s="56">
        <v>-0.10280933307064996</v>
      </c>
      <c r="H42" s="56">
        <v>-4.1542147900058245E-2</v>
      </c>
      <c r="I42" s="56">
        <v>1.3275859884155156E-2</v>
      </c>
      <c r="J42" s="56">
        <v>6.2612066889947443E-2</v>
      </c>
      <c r="K42" s="56">
        <v>0.10724958751423581</v>
      </c>
      <c r="L42" s="56">
        <v>0.14782915171813404</v>
      </c>
      <c r="M42" s="56">
        <v>0.18488005816517172</v>
      </c>
      <c r="N42" s="56">
        <v>0.21884338907495626</v>
      </c>
      <c r="O42" s="56">
        <v>0.25008965351195789</v>
      </c>
    </row>
    <row r="43" spans="2:49" x14ac:dyDescent="0.2">
      <c r="B43" s="19"/>
      <c r="C43" s="54">
        <v>-0.1</v>
      </c>
      <c r="D43" s="55">
        <v>6439.0050000000001</v>
      </c>
      <c r="E43" s="56">
        <v>-6.2372990858059467E-2</v>
      </c>
      <c r="F43" s="56">
        <v>4.0253210705690212E-3</v>
      </c>
      <c r="G43" s="56">
        <v>6.2612066889947443E-2</v>
      </c>
      <c r="H43" s="56">
        <v>0.11468917428495029</v>
      </c>
      <c r="I43" s="56">
        <v>0.16128448090153188</v>
      </c>
      <c r="J43" s="56">
        <v>0.20322025685645528</v>
      </c>
      <c r="K43" s="56">
        <v>0.24116214938710029</v>
      </c>
      <c r="L43" s="56">
        <v>0.27565477896041379</v>
      </c>
      <c r="M43" s="56">
        <v>0.30714804944039592</v>
      </c>
      <c r="N43" s="56">
        <v>0.33601688071371277</v>
      </c>
      <c r="O43" s="56">
        <v>0.36257620548516417</v>
      </c>
      <c r="AU43" s="21">
        <v>80551.576000000001</v>
      </c>
    </row>
    <row r="44" spans="2:49" x14ac:dyDescent="0.2">
      <c r="B44" s="19"/>
      <c r="C44" s="54">
        <v>-0.05</v>
      </c>
      <c r="D44" s="55">
        <v>7154.45</v>
      </c>
      <c r="E44" s="56">
        <v>4.3864308227746431E-2</v>
      </c>
      <c r="F44" s="56">
        <v>0.10362278896351206</v>
      </c>
      <c r="G44" s="56">
        <v>0.15635086020095268</v>
      </c>
      <c r="H44" s="56">
        <v>0.20322025685645528</v>
      </c>
      <c r="I44" s="56">
        <v>0.24515603281137868</v>
      </c>
      <c r="J44" s="56">
        <v>0.28289823117080976</v>
      </c>
      <c r="K44" s="56">
        <v>0.31704593444839019</v>
      </c>
      <c r="L44" s="56">
        <v>0.34808930106437247</v>
      </c>
      <c r="M44" s="56">
        <v>0.37643324449635629</v>
      </c>
      <c r="N44" s="56">
        <v>0.40241519264234149</v>
      </c>
      <c r="O44" s="56">
        <v>0.42631858493664776</v>
      </c>
      <c r="AU44" s="21">
        <v>89226.835999999996</v>
      </c>
    </row>
    <row r="45" spans="2:49" x14ac:dyDescent="0.2">
      <c r="B45" s="19"/>
      <c r="C45" s="51" t="s">
        <v>107</v>
      </c>
      <c r="D45" s="57">
        <v>7531</v>
      </c>
      <c r="E45" s="56">
        <v>9.1671092816359101E-2</v>
      </c>
      <c r="F45" s="56">
        <v>0.14844164951533656</v>
      </c>
      <c r="G45" s="56">
        <v>0.198533317190905</v>
      </c>
      <c r="H45" s="56">
        <v>0.24305924401363249</v>
      </c>
      <c r="I45" s="56">
        <v>0.28289823117080976</v>
      </c>
      <c r="J45" s="56">
        <v>0.31875331961226927</v>
      </c>
      <c r="K45" s="56">
        <v>0.35119363772597073</v>
      </c>
      <c r="L45" s="56">
        <v>0.38068483601115388</v>
      </c>
      <c r="M45" s="56">
        <v>0.40761158227153849</v>
      </c>
      <c r="N45" s="56">
        <v>0.43229443301022435</v>
      </c>
      <c r="O45" s="56">
        <v>0.45500265568981541</v>
      </c>
    </row>
    <row r="46" spans="2:49" ht="14.45" customHeight="1" x14ac:dyDescent="0.2">
      <c r="B46" s="19"/>
      <c r="C46" s="54">
        <v>0.05</v>
      </c>
      <c r="D46" s="55">
        <v>7907.55</v>
      </c>
      <c r="E46" s="56">
        <v>0.13492485030129439</v>
      </c>
      <c r="F46" s="56">
        <v>0.18899204715746332</v>
      </c>
      <c r="G46" s="56">
        <v>0.23669839732467152</v>
      </c>
      <c r="H46" s="56">
        <v>0.27910404191774535</v>
      </c>
      <c r="I46" s="56">
        <v>0.31704593444839019</v>
      </c>
      <c r="J46" s="56">
        <v>0.35119363772597073</v>
      </c>
      <c r="K46" s="56">
        <v>0.38208917878663878</v>
      </c>
      <c r="L46" s="56">
        <v>0.41017603429633703</v>
      </c>
      <c r="M46" s="56">
        <v>0.43582055454432239</v>
      </c>
      <c r="N46" s="56">
        <v>0.45932803143830897</v>
      </c>
      <c r="O46" s="56">
        <v>0.48095491018077652</v>
      </c>
    </row>
    <row r="47" spans="2:49" x14ac:dyDescent="0.2">
      <c r="B47" s="19"/>
      <c r="C47" s="54">
        <v>0.1</v>
      </c>
      <c r="D47" s="55">
        <v>8698.3050000000003</v>
      </c>
      <c r="E47" s="56">
        <v>0.21356804572844945</v>
      </c>
      <c r="F47" s="56">
        <v>0.26272004287042133</v>
      </c>
      <c r="G47" s="56">
        <v>0.30608945211333766</v>
      </c>
      <c r="H47" s="56">
        <v>0.34464003810704119</v>
      </c>
      <c r="I47" s="56">
        <v>0.37913266768035481</v>
      </c>
      <c r="J47" s="56">
        <v>0.41017603429633703</v>
      </c>
      <c r="K47" s="56">
        <v>0.43826288980603534</v>
      </c>
      <c r="L47" s="56">
        <v>0.4637963948148518</v>
      </c>
      <c r="M47" s="56">
        <v>0.48710959504029305</v>
      </c>
      <c r="N47" s="56">
        <v>0.50848002858028085</v>
      </c>
      <c r="O47" s="56">
        <v>0.52814082743706958</v>
      </c>
    </row>
    <row r="48" spans="2:49" x14ac:dyDescent="0.2">
      <c r="B48" s="19"/>
      <c r="C48" s="54">
        <v>0.15</v>
      </c>
      <c r="D48" s="55">
        <v>10003.05075</v>
      </c>
      <c r="E48" s="56">
        <v>0.31614612672039083</v>
      </c>
      <c r="F48" s="56">
        <v>0.35888699380036637</v>
      </c>
      <c r="G48" s="56">
        <v>0.39659952357681538</v>
      </c>
      <c r="H48" s="56">
        <v>0.43012177226699233</v>
      </c>
      <c r="I48" s="56">
        <v>0.46011536320030849</v>
      </c>
      <c r="J48" s="56">
        <v>0.48710959504029305</v>
      </c>
      <c r="K48" s="56">
        <v>0.51153294765742197</v>
      </c>
      <c r="L48" s="56">
        <v>0.53373599549117545</v>
      </c>
      <c r="M48" s="56">
        <v>0.55400834351329831</v>
      </c>
      <c r="N48" s="56">
        <v>0.57259132920024425</v>
      </c>
      <c r="O48" s="56">
        <v>0.58968767603223449</v>
      </c>
    </row>
    <row r="49" spans="2:45" ht="15" thickBot="1" x14ac:dyDescent="0.25">
      <c r="B49" s="19"/>
      <c r="C49" s="54">
        <v>0.2</v>
      </c>
      <c r="D49" s="58">
        <v>12003.660900000001</v>
      </c>
      <c r="E49" s="56">
        <v>0.43012177226699244</v>
      </c>
      <c r="F49" s="56">
        <v>0.46573916150030531</v>
      </c>
      <c r="G49" s="56">
        <v>0.49716626964734617</v>
      </c>
      <c r="H49" s="56">
        <v>0.52510147688916031</v>
      </c>
      <c r="I49" s="56">
        <v>0.55009613600025709</v>
      </c>
      <c r="J49" s="56">
        <v>0.57259132920024425</v>
      </c>
      <c r="K49" s="56">
        <v>0.59294412304785171</v>
      </c>
      <c r="L49" s="56">
        <v>0.61144666290931293</v>
      </c>
      <c r="M49" s="56">
        <v>0.62834028626108196</v>
      </c>
      <c r="N49" s="56">
        <v>0.64382610766687021</v>
      </c>
      <c r="O49" s="56">
        <v>0.65807306336019533</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7531</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4171.8100000000004</v>
      </c>
      <c r="BA66" s="21" t="s">
        <v>65</v>
      </c>
    </row>
    <row r="67" spans="2:55" x14ac:dyDescent="0.2">
      <c r="B67" s="19"/>
      <c r="C67" s="19"/>
      <c r="D67" s="19"/>
      <c r="E67" s="19"/>
      <c r="F67" s="19"/>
      <c r="G67" s="19"/>
      <c r="H67" s="19"/>
      <c r="I67" s="19"/>
      <c r="J67" s="19"/>
      <c r="K67" s="19"/>
      <c r="AS67" s="21" t="s">
        <v>11</v>
      </c>
      <c r="AT67" s="102">
        <v>42173.599999999999</v>
      </c>
      <c r="AU67" s="103">
        <v>5.6</v>
      </c>
      <c r="AV67" s="104">
        <v>1</v>
      </c>
      <c r="AX67" s="21" t="s">
        <v>64</v>
      </c>
      <c r="AZ67" s="73">
        <v>5610.3392857142862</v>
      </c>
      <c r="BA67" s="21" t="s">
        <v>63</v>
      </c>
    </row>
    <row r="68" spans="2:55" x14ac:dyDescent="0.2">
      <c r="B68" s="19"/>
      <c r="C68" s="19"/>
      <c r="D68" s="19"/>
      <c r="E68" s="19"/>
      <c r="F68" s="19"/>
      <c r="G68" s="19"/>
      <c r="H68" s="19"/>
      <c r="I68" s="19"/>
      <c r="J68" s="19"/>
      <c r="K68" s="19"/>
      <c r="AS68" s="21" t="s">
        <v>62</v>
      </c>
      <c r="AT68" s="102">
        <v>31417.9</v>
      </c>
      <c r="AU68" s="103">
        <v>4.17</v>
      </c>
      <c r="AV68" s="104">
        <v>0.7449660451087885</v>
      </c>
    </row>
    <row r="69" spans="2:55" x14ac:dyDescent="0.2">
      <c r="B69" s="19"/>
      <c r="C69" s="19"/>
      <c r="D69" s="19"/>
      <c r="E69" s="19"/>
      <c r="F69" s="19"/>
      <c r="G69" s="19"/>
      <c r="H69" s="19"/>
      <c r="I69" s="19"/>
      <c r="J69" s="19"/>
      <c r="K69" s="19"/>
      <c r="AS69" s="21" t="s">
        <v>61</v>
      </c>
      <c r="AT69" s="102">
        <v>10755.7</v>
      </c>
      <c r="AU69" s="103"/>
      <c r="AV69" s="104">
        <v>0.34234305921146863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5.6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4.1999999999999993</v>
      </c>
      <c r="AU86" s="107">
        <v>4.4799999999999995</v>
      </c>
      <c r="AV86" s="107">
        <v>4.76</v>
      </c>
      <c r="AW86" s="107">
        <v>5.04</v>
      </c>
      <c r="AX86" s="107">
        <v>5.3199999999999994</v>
      </c>
      <c r="AY86" s="108">
        <v>5.6</v>
      </c>
      <c r="AZ86" s="107">
        <v>5.88</v>
      </c>
      <c r="BA86" s="107">
        <v>6.1599999999999993</v>
      </c>
      <c r="BB86" s="107">
        <v>6.4399999999999995</v>
      </c>
      <c r="BC86" s="107">
        <v>6.72</v>
      </c>
      <c r="BD86" s="107">
        <v>7</v>
      </c>
    </row>
    <row r="87" spans="2:56" x14ac:dyDescent="0.2">
      <c r="B87" s="19"/>
      <c r="C87" s="19"/>
      <c r="D87" s="19"/>
      <c r="E87" s="19"/>
      <c r="F87" s="19"/>
      <c r="G87" s="19"/>
      <c r="H87" s="19"/>
      <c r="I87" s="19"/>
      <c r="J87" s="19"/>
      <c r="K87" s="19"/>
      <c r="AR87" s="21">
        <v>-0.2</v>
      </c>
      <c r="AS87" s="107">
        <v>4378.5234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5473.1542500000005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6439.0050000000001</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7154.45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7531</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7907.55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8698.3050000000003</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10003.05075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12003.660900000001</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2024-05-16T19:45:08Z</dcterms:modified>
</cp:coreProperties>
</file>