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AEECB0BC-52D8-4BD3-AA94-64CA446E6B0E}"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<sst xmlns="http://schemas.openxmlformats.org/spreadsheetml/2006/main" count="350" uniqueCount="161">
  <si>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</si>
  <si>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</si>
  <si>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</si>
  <si>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</si>
  <si>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</si>
  <si>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</si>
  <si>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</si>
  <si>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</si>
  <si>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</si>
  <si>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</si>
  <si>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</si>
  <si>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</si>
  <si>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</si>
  <si>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</si>
  <si>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</si>
  <si>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</si>
  <si>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</si>
  <si>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</si>
  <si>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</si>
  <si>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</si>
  <si>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</si>
  <si>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</si>
  <si>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</si>
  <si>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</si>
  <si>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</si>
  <si>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</si>
  <si>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</si>
  <si>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</si>
  <si>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</si>
  <si>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</si>
  <si>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</si>
  <si>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</si>
  <si>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</si>
  <si>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</si>
  <si>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</si>
  <si>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</si>
  <si>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</si>
  <si>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</si>
  <si>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</si>
  <si>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</si>
  <si>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</si>
  <si>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</si>
  <si>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</si>
  <si>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</si>
  <si>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</si>
  <si>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</si>
  <si>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</si>
  <si>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</si>
  <si>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</si>
  <si>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</si>
  <si>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</si>
  <si>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</si>
  <si>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</si>
  <si>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</si>
  <si>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</si>
  <si>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</si>
  <si>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</si>
  <si>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</si>
  <si>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</si>
  <si>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</si>
  <si>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</si>
  <si>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</si>
  <si>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</si>
  <si>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</si>
  <si>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</si>
  <si>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</si>
  <si>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</si>
  <si>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</si>
  <si>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</si>
  <si>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</si>
  <si>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</si>
  <si>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</si>
  <si>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</si>
  <si>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</si>
  <si>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</si>
  <si>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</si>
  <si>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</si>
  <si>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</si>
  <si>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</si>
  <si>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</si>
  <si>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</si>
  <si>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</si>
  <si>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</si>
  <si>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</si>
  <si>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</si>
  <si>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</si>
  <si>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</si>
  <si>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</si>
  <si>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</si>
  <si>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</si>
  <si>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</si>
  <si>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</si>
  <si>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</si>
  <si>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</si>
  <si>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</si>
  <si>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</si>
  <si>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</si>
  <si>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</si>
  <si>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</si>
  <si>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</si>
  <si>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</si>
  <si>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</si>
  <si>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</si>
  <si>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</si>
  <si>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</si>
  <si>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</si>
  <si>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</si>
  <si>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</si>
  <si>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</si>
  <si>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</si>
  <si>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</si>
  <si>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</si>
  <si>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</si>
  <si>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</si>
  <si>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</si>
  <si>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</si>
  <si>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</si>
  <si>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</si>
  <si>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</si>
  <si>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</si>
  <si>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</si>
  <si>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</si>
  <si>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</si>
  <si>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</si>
  <si>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CAFE CASTILLO CALDAS FILADELFIA</t>
  </si>
  <si>
    <t>Caldas</t>
  </si>
  <si>
    <t>Material de propagacion: Colino/Plántula // Distancia de siembra: 1,3 x 1,3 // Densidad de siembra - Plantas/Ha.: 5.917 // Duracion del ciclo: 7 años // Productividad/Ha/Ciclo: 13.107 kg // Inicio de Produccion desde la siembra: año 2  // Duracion de la etapa productiva: 6 años // Productividad promedio en etapa productiva  // Cultivo asociado: NA // Productividad promedio etapa productiva: 2.184 kg // % Rendimiento 1ra. Calidad: 100 // % Rendimiento 2da. Calidad: 0 // Precio de venta ponderado por calidad: $11.520 // Valor Jornal: $63.388 // Otros: NA</t>
  </si>
  <si>
    <t>2024 Q1</t>
  </si>
  <si>
    <t>2019 Q4</t>
  </si>
  <si>
    <t>El presente documento corresponde a una actualización del documento PDF de la AgroGuía correspondiente a Cafe Castillo Caldas Filadelfia publicada en la página web, y consta de las siguientes partes:</t>
  </si>
  <si>
    <t>- Flujo anualizado de los ingresos (precio y rendimiento) y los costos de producción para una hectárea de
Cafe Castillo Caldas Filadelfia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</si>
  <si>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Caldas Filadelfia.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</si>
  <si>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</si>
  <si>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</si>
  <si>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</si>
  <si>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</si>
  <si>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Caldas Filadelfia.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</si>
  <si>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</si>
  <si>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</si>
  <si>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Cafe Castillo Caldas Filadelfia, en lo que respecta a la mano de obra incluye actividades como la preparación del terreno, la siembra, el trazado y el ahoyado, entre otras, y ascienden a un total de $2,9 millones de pesos (equivalente a 46 jornales). En cuanto a los insumos, se incluyen los gastos relacionados con el material vegetal y las enmiendas, que en conjunto ascienden a  $5,4 millones.</t>
  </si>
  <si>
    <t>*** Los costos de sostenimiento del año 1 comprenden tanto los gastos relacionados con la mano de obra como aquellos asociados con los insumos necesarios desde el momento de la siembra de las plantas hasta finalizar el año 1. Para el caso de Cafe Castillo Caldas Filadelfia, en lo que respecta a la mano de obra incluye actividades como la fertilización, riego, control de malezas, plagas y enfermedades, entre otras, y ascienden a un total de $3,5 millones de pesos (equivalente a 56 jornales). En cuanto a los insumos, se incluyen los fertilizantes, plaguicidas, transportes, entre otras, que en conjunto ascienden a  $5,3 millones.</t>
  </si>
  <si>
    <t>Nota 1: en caso de utilizar esta información para el desarrollo de otras publicaciones, por favor citar FINAGRO, "Agro Guía - Marcos de Referencia Agroeconómicos"</t>
  </si>
  <si>
    <t>Los costos totales del ciclo para esta actualización (2024 Q1) equivalen a $129,1 millones, en comparación con los costos del marco original que ascienden a $75,8 millones, (mes de publicación del marco: octubre - 2019).
La rentabilidad actualizada (2024 Q1) subió frente a la rentabilidad de la primera AgroGuía, pasando del 14,1% al 16,9%. Mientras que el crecimiento de los costos fue del 170,3%, el crecimiento de los ingresos fue del 174,5%.</t>
  </si>
  <si>
    <t>En cuanto a los costos de mano de obra de la AgroGuía actualizada, se destaca la participación de cosecha y beneficio seguido de control arvenses, que representan el 75% y el 12% del costo total, respectivamente. En cuanto a los costos de insumos, se destaca la participación de fertilización seguido de instalación, que representan el 74% y el 13% del costo total, respectivamente.</t>
  </si>
  <si>
    <t>subió</t>
  </si>
  <si>
    <t>A continuación, se presenta la desagregación de los costos de mano de obra e insumos según las diferentes actividades vinculadas a la producción de CAFE CASTILLO CALDAS FILADELFIA</t>
  </si>
  <si>
    <t>En cuanto a los costos de mano de obra, se destaca la participación de cosecha y beneficio segido por control arvenses que representan el 75% y el 12% del costo total, respectivamente. En cuanto a los costos de insumos, se destaca la participación de fertilización segido por instalación que representan el 77% y el 11% del costo total, respectivamente.</t>
  </si>
  <si>
    <t>En cuanto a los costos de mano de obra, se destaca la participación de cosecha y beneficio segido por control arvenses que representan el 75% y el 12% del costo total, respectivamente. En cuanto a los costos de insumos, se destaca la participación de fertilización segido por instalación que representan el 74% y el 13% del costo total, respectivamente.</t>
  </si>
  <si>
    <t>En cuanto a los costos de mano de obra, se destaca la participación de cosecha y beneficio segido por control arvenses que representan el 75% y el 12% del costo total, respectivamente.</t>
  </si>
  <si>
    <t>En cuanto a los costos de insumos, se destaca la participación de fertilización segido por instalación que representan el 74% y el 13% del costo total, respectivamente.</t>
  </si>
  <si>
    <t>En cuanto a los costos de insumos, se destaca la participación de fertilización segido por instalación que representan el 77% y el 11% del costo total, respectivamente.</t>
  </si>
  <si>
    <t>En cuanto a los costos de mano de obra, se destaca la participación de cosecha y beneficio segido por control arvenses que representan el 75% y el 12% del costo total, respectivamente.En cuanto a los costos de insumos, se destaca la participación de fertilización segido por instalación que representan el 77% y el 11% del costo total, respectivamente.</t>
  </si>
  <si>
    <t>De acuerdo con el comportamiento histórico del sistema productivo, se efectuó un análisis de sensibilidad del margen de utilidad obtenido en la producción de CAFE CASTILLO CALDAS FILADELFIA, frente a diferentes escenarios de variación de precios de venta en finca y rendimientos probables (kg/ha).</t>
  </si>
  <si>
    <t>Con un precio ponderado de COP $ 11.520/kg y con un rendimiento por hectárea de 13.107 kg por ciclo; el margen de utilidad obtenido en la producción de café es del 17%.</t>
  </si>
  <si>
    <t>El precio mínimo ponderado para cubrir los costos de producción, con un rendimiento de 13.107 kg para todo el ciclo de producción, es COP $ 9.852/kg.</t>
  </si>
  <si>
    <t>El rendimiento mínimo por ha/ciclo para cubrir los costos de producción, con un precio ponderado de COP $ 11.520, es de 11.209 kg/ha para todo el ciclo.</t>
  </si>
  <si>
    <t>El siguiente cuadro presenta diferentes escenarios de rentabilidad para el sistema productivo de CAFE CASTILLO CALDAS FILADELFIA, con respecto a diferentes niveles de productividad (kg./ha.) y precios ($/kg.).</t>
  </si>
  <si>
    <t>De acuerdo con el comportamiento histórico del sistema productivo, se efectuó un análisis de sensibilidad del margen de utilidad obtenido en la producción de CAFE CASTILLO CALDAS FILADELFIA, frente a diferentes escenarios de variación de precios de venta en finca y rendimientos probables (t/ha)</t>
  </si>
  <si>
    <t>Con un precio ponderado de COP $$ 6.600/kg y con un rendimiento por hectárea de 13.107 kg por ciclo; el margen de utilidad obtenido en la producción de café es del 14%.</t>
  </si>
  <si>
    <t>El precio mínimo ponderado para cubrir los costos de producción, con un rendimiento de 13.107 kg para todo el ciclo de producción, es COP $ 5.785/kg.</t>
  </si>
  <si>
    <t>El rendimiento mínimo por ha/ciclo para cubrir los costos de producción, con un precio ponderado de COP $ 6.600, es de 11.489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</si>
</sst>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2024 Q1</c:v>
                </c:pt>
              </c:strCache>
            </c:strRef>
          </c:cat>
          <c:val>
            <c:numRef>
              <c:f>'Análisis Comparativo y Part.'!$AQ$41:$AQ$42</c:f>
              <c:numCache>
                <c:formatCode>_(* #.##0_);_(* \(#.##0\);_(* "-"_);_(@_)</c:formatCode>
                <c:ptCount val="2"/>
                <c:pt idx="0">
                  <c:v>75830400</c:v>
                </c:pt>
                <c:pt idx="1">
                  <c:v>129132269.97120273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2024 Q1</c:v>
                </c:pt>
              </c:strCache>
            </c:strRef>
          </c:cat>
          <c:val>
            <c:numRef>
              <c:f>'Análisis Comparativo y Part.'!$AR$41:$AR$42</c:f>
              <c:numCache>
                <c:formatCode>_(* #.##0_);_(* \(#.##0\);_(* "-"_);_(@_)</c:formatCode>
                <c:ptCount val="2"/>
                <c:pt idx="0">
                  <c:v>52034000</c:v>
                </c:pt>
                <c:pt idx="1">
                  <c:v>86794740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2024 Q1</c:v>
                </c:pt>
              </c:strCache>
            </c:strRef>
          </c:cat>
          <c:val>
            <c:numRef>
              <c:f>'Análisis Comparativo y Part.'!$AS$41:$AS$42</c:f>
              <c:numCache>
                <c:formatCode>_(* #.##0_);_(* \(#.##0\);_(* "-"_);_(@_)</c:formatCode>
                <c:ptCount val="2"/>
                <c:pt idx="0">
                  <c:v>23796400</c:v>
                </c:pt>
                <c:pt idx="1">
                  <c:v>42337529.971202724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2024 Q1</c:v>
                </c:pt>
              </c:strCache>
            </c:strRef>
          </c:cat>
          <c:val>
            <c:numRef>
              <c:f>Tortas!$H$36:$H$37</c:f>
              <c:numCache>
                <c:formatCode>0%</c:formatCode>
                <c:ptCount val="2"/>
                <c:pt idx="0">
                  <c:v>0.68618918006498708</c:v>
                </c:pt>
                <c:pt idx="1">
                  <c:v>0.67213826582120606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2024 Q1</c:v>
                </c:pt>
              </c:strCache>
            </c:strRef>
          </c:cat>
          <c:val>
            <c:numRef>
              <c:f>Tortas!$I$36:$I$37</c:f>
              <c:numCache>
                <c:formatCode>0%</c:formatCode>
                <c:ptCount val="2"/>
                <c:pt idx="0">
                  <c:v>0.31381081993501286</c:v>
                </c:pt>
                <c:pt idx="1">
                  <c:v>0.32786173417879394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548664</c:v>
                </c:pt>
                <c:pt idx="1">
                  <c:v>1063834.3500000001</c:v>
                </c:pt>
                <c:pt idx="2">
                  <c:v>1746995.660260383</c:v>
                </c:pt>
                <c:pt idx="3">
                  <c:v>31273788</c:v>
                </c:pt>
                <c:pt idx="4">
                  <c:v>5392805.960942341</c:v>
                </c:pt>
                <c:pt idx="5">
                  <c:v>247216</c:v>
                </c:pt>
                <c:pt idx="6">
                  <c:v>0</c:v>
                </c:pt>
                <c:pt idx="7">
                  <c:v>0</c:v>
                </c:pt>
                <c:pt idx="8">
                  <c:v>2064226</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10680878</c:v>
                </c:pt>
                <c:pt idx="1">
                  <c:v>1774864</c:v>
                </c:pt>
                <c:pt idx="2">
                  <c:v>65496372</c:v>
                </c:pt>
                <c:pt idx="3">
                  <c:v>4437160</c:v>
                </c:pt>
                <c:pt idx="4">
                  <c:v>2884154</c:v>
                </c:pt>
                <c:pt idx="5">
                  <c:v>0</c:v>
                </c:pt>
                <c:pt idx="6">
                  <c:v>1521312</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2024 Q1</c:v>
                </c:pt>
              </c:strCache>
            </c:strRef>
          </c:cat>
          <c:val>
            <c:numRef>
              <c:f>'Análisis Comparativo y Part.'!$AW$41:$AW$42</c:f>
              <c:numCache>
                <c:formatCode>0%</c:formatCode>
                <c:ptCount val="2"/>
                <c:pt idx="0">
                  <c:v>0.68618918006498708</c:v>
                </c:pt>
                <c:pt idx="1">
                  <c:v>0.67213826582120606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2024 Q1</c:v>
                </c:pt>
              </c:strCache>
            </c:strRef>
          </c:cat>
          <c:val>
            <c:numRef>
              <c:f>'Análisis Comparativo y Part.'!$AX$41:$AX$42</c:f>
              <c:numCache>
                <c:formatCode>0%</c:formatCode>
                <c:ptCount val="2"/>
                <c:pt idx="0">
                  <c:v>0.31381081993501286</c:v>
                </c:pt>
                <c:pt idx="1">
                  <c:v>0.32786173417879394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6403000</c:v>
                </c:pt>
                <c:pt idx="1">
                  <c:v>1064000</c:v>
                </c:pt>
                <c:pt idx="2">
                  <c:v>39266000</c:v>
                </c:pt>
                <c:pt idx="3">
                  <c:v>2660000</c:v>
                </c:pt>
                <c:pt idx="4">
                  <c:v>1729000</c:v>
                </c:pt>
                <c:pt idx="5">
                  <c:v>0</c:v>
                </c:pt>
                <c:pt idx="6">
                  <c:v>912000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360000</c:v>
                </c:pt>
                <c:pt idx="1">
                  <c:v>524200</c:v>
                </c:pt>
                <c:pt idx="2">
                  <c:v>848000</c:v>
                </c:pt>
                <c:pt idx="3">
                  <c:v>18277000</c:v>
                </c:pt>
                <c:pt idx="4">
                  <c:v>2665200</c:v>
                </c:pt>
                <c:pt idx="5">
                  <c:v>120000</c:v>
                </c:pt>
                <c:pt idx="6">
                  <c:v>0</c:v>
                </c:pt>
                <c:pt idx="7">
                  <c:v>0</c:v>
                </c:pt>
                <c:pt idx="8">
                  <c:v>1002000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10680878</c:v>
                </c:pt>
                <c:pt idx="1">
                  <c:v>1774864</c:v>
                </c:pt>
                <c:pt idx="2">
                  <c:v>65496372</c:v>
                </c:pt>
                <c:pt idx="3">
                  <c:v>4437160</c:v>
                </c:pt>
                <c:pt idx="4">
                  <c:v>2884154</c:v>
                </c:pt>
                <c:pt idx="5">
                  <c:v>0</c:v>
                </c:pt>
                <c:pt idx="6">
                  <c:v>1521312</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548664</c:v>
                </c:pt>
                <c:pt idx="1">
                  <c:v>1063834.3500000001</c:v>
                </c:pt>
                <c:pt idx="2">
                  <c:v>1746995.660260383</c:v>
                </c:pt>
                <c:pt idx="3">
                  <c:v>31273788</c:v>
                </c:pt>
                <c:pt idx="4">
                  <c:v>5392805.960942341</c:v>
                </c:pt>
                <c:pt idx="5">
                  <c:v>247216</c:v>
                </c:pt>
                <c:pt idx="6">
                  <c:v>0</c:v>
                </c:pt>
                <c:pt idx="7">
                  <c:v>0</c:v>
                </c:pt>
                <c:pt idx="8">
                  <c:v>2064226</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2024 Q1</c:v>
                </c:pt>
              </c:strCache>
            </c:strRef>
          </c:cat>
          <c:val>
            <c:numRef>
              <c:f>Tortas!$B$36:$B$37</c:f>
              <c:numCache>
                <c:formatCode>_(* #.##0_);_(* \(#.##0\);_(* "-"_);_(@_)</c:formatCode>
                <c:ptCount val="2"/>
                <c:pt idx="0">
                  <c:v>75830400</c:v>
                </c:pt>
                <c:pt idx="1">
                  <c:v>129132269.97120273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2024 Q1</c:v>
                </c:pt>
              </c:strCache>
            </c:strRef>
          </c:cat>
          <c:val>
            <c:numRef>
              <c:f>Tortas!$C$36:$C$37</c:f>
              <c:numCache>
                <c:formatCode>_(* #.##0_);_(* \(#.##0\);_(* "-"_);_(@_)</c:formatCode>
                <c:ptCount val="2"/>
                <c:pt idx="0">
                  <c:v>52034000</c:v>
                </c:pt>
                <c:pt idx="1">
                  <c:v>86794740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2024 Q1</c:v>
                </c:pt>
              </c:strCache>
            </c:strRef>
          </c:cat>
          <c:val>
            <c:numRef>
              <c:f>Tortas!$D$36:$D$37</c:f>
              <c:numCache>
                <c:formatCode>_(* #.##0_);_(* \(#.##0\);_(* "-"_);_(@_)</c:formatCode>
                <c:ptCount val="2"/>
                <c:pt idx="0">
                  <c:v>23796400</c:v>
                </c:pt>
                <c:pt idx="1">
                  <c:v>42337529.971202724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2884.15</v>
      </c>
      <c r="C7" s="22">
        <v>3518.03</v>
      </c>
      <c r="D7" s="22">
        <v>6236.88</v>
      </c>
      <c r="E7" s="22">
        <v>13594.5</v>
      </c>
      <c r="F7" s="22">
        <v>17462.59</v>
      </c>
      <c r="G7" s="22">
        <v>17462.59</v>
      </c>
      <c r="H7" s="22">
        <v>14526.87</v>
      </c>
      <c r="I7" s="22">
        <v>11109.11</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86794.74</v>
      </c>
      <c r="AH7" s="23">
        <v>0.67213826582120595</v>
      </c>
    </row>
    <row r="8" spans="1:34" x14ac:dyDescent="0.2">
      <c r="A8" s="5" t="s">
        <v>122</v>
      </c>
      <c r="B8" s="22">
        <v>5392.81</v>
      </c>
      <c r="C8" s="22">
        <v>5311.27</v>
      </c>
      <c r="D8" s="22">
        <v>4871.2299999999996</v>
      </c>
      <c r="E8" s="22">
        <v>5301.59</v>
      </c>
      <c r="F8" s="22">
        <v>5503.49</v>
      </c>
      <c r="G8" s="22">
        <v>5515.45</v>
      </c>
      <c r="H8" s="22">
        <v>5288.83</v>
      </c>
      <c r="I8" s="22">
        <v>5152.87</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42337.53</v>
      </c>
      <c r="AH8" s="23">
        <v>0.32786173417879394</v>
      </c>
    </row>
    <row r="9" spans="1:34" x14ac:dyDescent="0.2">
      <c r="A9" s="9" t="s">
        <v>121</v>
      </c>
      <c r="B9" s="22">
        <v>8276.9599999999991</v>
      </c>
      <c r="C9" s="22">
        <v>8829.2999999999993</v>
      </c>
      <c r="D9" s="22">
        <v>11108.11</v>
      </c>
      <c r="E9" s="22">
        <v>18896.09</v>
      </c>
      <c r="F9" s="22">
        <v>22966.080000000002</v>
      </c>
      <c r="G9" s="22">
        <v>22978.04</v>
      </c>
      <c r="H9" s="22">
        <v>19815.71</v>
      </c>
      <c r="I9" s="22">
        <v>16261.98</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129132.27</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629</v>
      </c>
      <c r="E11" s="24">
        <v>2120</v>
      </c>
      <c r="F11" s="24">
        <v>3040</v>
      </c>
      <c r="G11" s="24">
        <v>3040</v>
      </c>
      <c r="H11" s="24">
        <v>2488</v>
      </c>
      <c r="I11" s="24">
        <v>1790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13107</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11520</v>
      </c>
      <c r="E15" s="162">
        <v>11520</v>
      </c>
      <c r="F15" s="162">
        <v>11520</v>
      </c>
      <c r="G15" s="162">
        <v>11520</v>
      </c>
      <c r="H15" s="162">
        <v>11520</v>
      </c>
      <c r="I15" s="162">
        <v>11520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11520</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11520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11520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11520</v>
      </c>
      <c r="AH18" s="27"/>
    </row>
    <row r="19" spans="1:34" x14ac:dyDescent="0.2">
      <c r="A19" s="4" t="s">
        <v>138</v>
      </c>
      <c r="B19" s="22"/>
      <c r="C19" s="22">
        <v>0</v>
      </c>
      <c r="D19" s="22">
        <v>7246.08</v>
      </c>
      <c r="E19" s="22">
        <v>24422.400000000001</v>
      </c>
      <c r="F19" s="22">
        <v>35020.800000000003</v>
      </c>
      <c r="G19" s="22">
        <v>35020.800000000003</v>
      </c>
      <c r="H19" s="22">
        <v>28661.759999999998</v>
      </c>
      <c r="I19" s="22">
        <v>20620.8</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150992.64000000001</v>
      </c>
      <c r="AH19" s="27"/>
    </row>
    <row r="20" spans="1:34" x14ac:dyDescent="0.2">
      <c r="A20" s="3" t="s">
        <v>12</v>
      </c>
      <c r="B20" s="25">
        <v>-8276.9599999999991</v>
      </c>
      <c r="C20" s="25">
        <v>-8829.2999999999993</v>
      </c>
      <c r="D20" s="25">
        <v>-3862.03</v>
      </c>
      <c r="E20" s="25">
        <v>5526.31</v>
      </c>
      <c r="F20" s="25">
        <v>12054.72</v>
      </c>
      <c r="G20" s="25">
        <v>12042.76</v>
      </c>
      <c r="H20" s="25">
        <v>8846.0499999999993</v>
      </c>
      <c r="I20" s="25">
        <v>4358.82</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21860.37</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3838</v>
      </c>
      <c r="D121" s="70">
        <v>3739</v>
      </c>
      <c r="E121" s="70">
        <v>8150</v>
      </c>
      <c r="F121" s="70">
        <v>10469</v>
      </c>
      <c r="G121" s="70">
        <v>10469</v>
      </c>
      <c r="H121" s="70">
        <v>8709</v>
      </c>
      <c r="I121" s="70">
        <v>6660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52034</v>
      </c>
      <c r="AH121" s="71">
        <v>0.68618918006498719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5757.4</v>
      </c>
      <c r="D122" s="70">
        <v>2819</v>
      </c>
      <c r="E122" s="70">
        <v>3024</v>
      </c>
      <c r="F122" s="70">
        <v>3122</v>
      </c>
      <c r="G122" s="70">
        <v>3120</v>
      </c>
      <c r="H122" s="70">
        <v>3010</v>
      </c>
      <c r="I122" s="70">
        <v>2944</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23796.400000000001</v>
      </c>
      <c r="AH122" s="71">
        <v>0.31381081993501292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9595.4</v>
      </c>
      <c r="D123" s="70">
        <v>6558</v>
      </c>
      <c r="E123" s="70">
        <v>11174</v>
      </c>
      <c r="F123" s="70">
        <v>13591</v>
      </c>
      <c r="G123" s="70">
        <v>13589</v>
      </c>
      <c r="H123" s="70">
        <v>11719</v>
      </c>
      <c r="I123" s="70">
        <v>9604</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75830.399999999994</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629</v>
      </c>
      <c r="E125" s="73">
        <v>2120</v>
      </c>
      <c r="F125" s="73">
        <v>3040</v>
      </c>
      <c r="G125" s="73">
        <v>3040</v>
      </c>
      <c r="H125" s="73">
        <v>2488</v>
      </c>
      <c r="I125" s="73">
        <v>1790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13107</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6.6</v>
      </c>
      <c r="D129" s="74">
        <v>6.6</v>
      </c>
      <c r="E129" s="74">
        <v>6.6</v>
      </c>
      <c r="F129" s="74">
        <v>6.6</v>
      </c>
      <c r="G129" s="74">
        <v>6.6</v>
      </c>
      <c r="H129" s="74">
        <v>6.6</v>
      </c>
      <c r="I129" s="74">
        <v>6.6</v>
      </c>
      <c r="J129" s="74">
        <v>6.6</v>
      </c>
      <c r="K129" s="74">
        <v>6.6</v>
      </c>
      <c r="L129" s="74">
        <v>6.6</v>
      </c>
      <c r="M129" s="74">
        <v>6.6</v>
      </c>
      <c r="N129" s="74">
        <v>6.6</v>
      </c>
      <c r="O129" s="74">
        <v>6.6</v>
      </c>
      <c r="P129" s="74">
        <v>6.6</v>
      </c>
      <c r="Q129" s="74">
        <v>6.6</v>
      </c>
      <c r="R129" s="74">
        <v>6.6</v>
      </c>
      <c r="S129" s="74">
        <v>6.6</v>
      </c>
      <c r="T129" s="74">
        <v>6.6</v>
      </c>
      <c r="U129" s="74">
        <v>6.6</v>
      </c>
      <c r="V129" s="74">
        <v>6.6</v>
      </c>
      <c r="W129" s="74">
        <v>6.6</v>
      </c>
      <c r="X129" s="74">
        <v>6.6</v>
      </c>
      <c r="Y129" s="74">
        <v>6.6</v>
      </c>
      <c r="Z129" s="74">
        <v>6.6</v>
      </c>
      <c r="AA129" s="74">
        <v>6.6</v>
      </c>
      <c r="AB129" s="74">
        <v>6.6</v>
      </c>
      <c r="AC129" s="74">
        <v>6.6</v>
      </c>
      <c r="AD129" s="74">
        <v>6.6</v>
      </c>
      <c r="AE129" s="74">
        <v>6.6</v>
      </c>
      <c r="AF129" s="74">
        <v>6.6</v>
      </c>
      <c r="AG129" s="74">
        <v>6.6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4151.3999999999996</v>
      </c>
      <c r="E133" s="70">
        <v>13992</v>
      </c>
      <c r="F133" s="70">
        <v>20064</v>
      </c>
      <c r="G133" s="70">
        <v>20064</v>
      </c>
      <c r="H133" s="70">
        <v>16420.8</v>
      </c>
      <c r="I133" s="70">
        <v>11814</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86506.2</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-9595.4</v>
      </c>
      <c r="D134" s="70">
        <v>-2406.6</v>
      </c>
      <c r="E134" s="70">
        <v>2818</v>
      </c>
      <c r="F134" s="70">
        <v>6473</v>
      </c>
      <c r="G134" s="70">
        <v>6475</v>
      </c>
      <c r="H134" s="70">
        <v>4701.8</v>
      </c>
      <c r="I134" s="70">
        <v>2210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10675.8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6403000</v>
      </c>
      <c r="AY8" s="21" t="s">
        <v>4</v>
      </c>
      <c r="AZ8" s="89">
        <v>360000</v>
      </c>
    </row>
    <row r="9" spans="2:59" ht="14.45" customHeight="1" x14ac:dyDescent="0.2">
      <c r="B9" s="133"/>
      <c r="C9" s="133"/>
      <c r="D9" s="133"/>
      <c r="E9" s="133"/>
      <c r="F9" s="133"/>
      <c r="G9" s="133"/>
      <c r="H9" s="133"/>
      <c r="I9" s="133"/>
      <c r="J9" s="37"/>
      <c r="AP9" s="21" t="s">
        <v>8</v>
      </c>
      <c r="AQ9" s="89">
        <v>1064000</v>
      </c>
      <c r="AY9" s="21" t="s">
        <v>8</v>
      </c>
      <c r="AZ9" s="89">
        <v>524200</v>
      </c>
    </row>
    <row r="10" spans="2:59" ht="14.45" customHeight="1" x14ac:dyDescent="0.2">
      <c r="B10" s="133"/>
      <c r="C10" s="133"/>
      <c r="D10" s="133"/>
      <c r="E10" s="133"/>
      <c r="F10" s="133"/>
      <c r="G10" s="133"/>
      <c r="H10" s="133"/>
      <c r="I10" s="133"/>
      <c r="J10" s="37"/>
      <c r="AP10" s="21" t="s">
        <v>9</v>
      </c>
      <c r="AQ10" s="89">
        <v>39266000</v>
      </c>
      <c r="AY10" s="21" t="s">
        <v>9</v>
      </c>
      <c r="AZ10" s="89">
        <v>848000</v>
      </c>
    </row>
    <row r="11" spans="2:59" ht="14.45" customHeight="1" x14ac:dyDescent="0.2">
      <c r="B11" s="76" t="s">
        <v>114</v>
      </c>
      <c r="C11" s="76"/>
      <c r="D11" s="76"/>
      <c r="E11" s="76"/>
      <c r="F11" s="76"/>
      <c r="G11" s="76"/>
      <c r="H11" s="76"/>
      <c r="I11" s="76"/>
      <c r="AP11" s="21" t="s">
        <v>7</v>
      </c>
      <c r="AQ11" s="89">
        <v>2660000</v>
      </c>
      <c r="AY11" s="21" t="s">
        <v>7</v>
      </c>
      <c r="AZ11" s="89">
        <v>18277000</v>
      </c>
    </row>
    <row r="12" spans="2:59" ht="14.45" customHeight="1" x14ac:dyDescent="0.2">
      <c r="B12" s="76"/>
      <c r="C12" s="76"/>
      <c r="D12" s="76"/>
      <c r="E12" s="76"/>
      <c r="F12" s="76"/>
      <c r="G12" s="76"/>
      <c r="H12" s="76"/>
      <c r="I12" s="76"/>
      <c r="AP12" s="21" t="s">
        <v>3</v>
      </c>
      <c r="AQ12" s="89">
        <v>1729000</v>
      </c>
      <c r="AY12" s="21" t="s">
        <v>3</v>
      </c>
      <c r="AZ12" s="89">
        <v>2665200</v>
      </c>
    </row>
    <row r="13" spans="2:59" ht="14.45" customHeight="1" x14ac:dyDescent="0.2">
      <c r="B13" s="76"/>
      <c r="C13" s="76"/>
      <c r="D13" s="76"/>
      <c r="E13" s="76"/>
      <c r="F13" s="76"/>
      <c r="G13" s="76"/>
      <c r="H13" s="76"/>
      <c r="I13" s="76"/>
      <c r="AP13" s="21" t="s">
        <v>6</v>
      </c>
      <c r="AQ13" s="89">
        <v>0</v>
      </c>
      <c r="AY13" s="21" t="s">
        <v>6</v>
      </c>
      <c r="AZ13" s="89">
        <v>120000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912000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1002000</v>
      </c>
    </row>
    <row r="19" spans="42:59" x14ac:dyDescent="0.2">
      <c r="AP19" s="21" t="s">
        <v>76</v>
      </c>
      <c r="AQ19" s="89">
        <v>0</v>
      </c>
      <c r="AY19" s="21" t="s">
        <v>76</v>
      </c>
      <c r="AZ19" s="89">
        <v>0</v>
      </c>
    </row>
    <row r="20" spans="42:59" ht="15" x14ac:dyDescent="0.25">
      <c r="AP20" s="77" t="s">
        <v>77</v>
      </c>
      <c r="AQ20" s="90">
        <v>52034000</v>
      </c>
      <c r="AY20" s="77" t="s">
        <v>77</v>
      </c>
      <c r="AZ20" s="90">
        <v>23796400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10680878</v>
      </c>
      <c r="AY27" s="21" t="s">
        <v>4</v>
      </c>
      <c r="AZ27" s="89">
        <v>548664</v>
      </c>
    </row>
    <row r="28" spans="42:59" x14ac:dyDescent="0.2">
      <c r="AP28" s="21" t="s">
        <v>8</v>
      </c>
      <c r="AQ28" s="89">
        <v>1774864</v>
      </c>
      <c r="AY28" s="21" t="s">
        <v>8</v>
      </c>
      <c r="AZ28" s="89">
        <v>1063834.3500000001</v>
      </c>
    </row>
    <row r="29" spans="42:59" ht="14.45" customHeight="1" x14ac:dyDescent="0.2">
      <c r="AP29" s="21" t="s">
        <v>9</v>
      </c>
      <c r="AQ29" s="89">
        <v>65496372</v>
      </c>
      <c r="AY29" s="21" t="s">
        <v>9</v>
      </c>
      <c r="AZ29" s="89">
        <v>1746995.660260383</v>
      </c>
    </row>
    <row r="30" spans="42:59" x14ac:dyDescent="0.2">
      <c r="AP30" s="21" t="s">
        <v>7</v>
      </c>
      <c r="AQ30" s="89">
        <v>4437160</v>
      </c>
      <c r="AY30" s="21" t="s">
        <v>7</v>
      </c>
      <c r="AZ30" s="89">
        <v>31273788</v>
      </c>
    </row>
    <row r="31" spans="42:59" x14ac:dyDescent="0.2">
      <c r="AP31" s="21" t="s">
        <v>3</v>
      </c>
      <c r="AQ31" s="89">
        <v>2884154</v>
      </c>
      <c r="AY31" s="21" t="s">
        <v>3</v>
      </c>
      <c r="AZ31" s="89">
        <v>5392805.960942341</v>
      </c>
    </row>
    <row r="32" spans="42:59" ht="14.45" customHeight="1" x14ac:dyDescent="0.2">
      <c r="AP32" s="21" t="s">
        <v>6</v>
      </c>
      <c r="AQ32" s="89">
        <v>0</v>
      </c>
      <c r="AY32" s="21" t="s">
        <v>6</v>
      </c>
      <c r="AZ32" s="89">
        <v>247216</v>
      </c>
    </row>
    <row r="33" spans="2:56" ht="14.45" customHeight="1" x14ac:dyDescent="0.2">
      <c r="AP33" s="21" t="s">
        <v>5</v>
      </c>
      <c r="AQ33" s="89">
        <v>1521312</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2064226</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86794740</v>
      </c>
      <c r="AY37" s="77" t="s">
        <v>77</v>
      </c>
      <c r="AZ37" s="90">
        <v>42337529.971202724</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75830400</v>
      </c>
      <c r="AR41" s="110">
        <v>52034000</v>
      </c>
      <c r="AS41" s="110">
        <v>23796400</v>
      </c>
      <c r="AV41" s="21" t="s">
        <v>128</v>
      </c>
      <c r="AW41" s="91">
        <v>0.68618918006498708</v>
      </c>
      <c r="AX41" s="91">
        <v>0.31381081993501286</v>
      </c>
    </row>
    <row r="42" spans="2:56" ht="15" x14ac:dyDescent="0.2">
      <c r="B42" s="38"/>
      <c r="C42" s="38"/>
      <c r="D42" s="38"/>
      <c r="E42" s="38"/>
      <c r="F42" s="38"/>
      <c r="G42" s="38"/>
      <c r="H42" s="38"/>
      <c r="I42" s="38"/>
      <c r="AP42" s="21" t="s">
        <v>127</v>
      </c>
      <c r="AQ42" s="110">
        <v>129132269.97120273</v>
      </c>
      <c r="AR42" s="110">
        <v>86794740</v>
      </c>
      <c r="AS42" s="110">
        <v>42337529.971202724</v>
      </c>
      <c r="AV42" s="21" t="s">
        <v>127</v>
      </c>
      <c r="AW42" s="91">
        <v>0.67213826582120606</v>
      </c>
      <c r="AX42" s="91">
        <v>0.32786173417879394</v>
      </c>
    </row>
    <row r="43" spans="2:56" x14ac:dyDescent="0.2">
      <c r="BD43" s="92">
        <v>25402517982721.633</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0.16928665468360463</v>
      </c>
    </row>
    <row r="54" spans="2:55" x14ac:dyDescent="0.2">
      <c r="BA54" s="21" t="s">
        <v>88</v>
      </c>
      <c r="BC54" s="94">
        <v>0.14078522597797188</v>
      </c>
    </row>
    <row r="55" spans="2:55" ht="15" thickBot="1" x14ac:dyDescent="0.25">
      <c r="BA55" s="21" t="s">
        <v>89</v>
      </c>
      <c r="BC55" s="94" t="s">
        <v>127</v>
      </c>
    </row>
    <row r="56" spans="2:55" ht="16.5" thickTop="1" thickBot="1" x14ac:dyDescent="0.3">
      <c r="BA56" s="95" t="s">
        <v>82</v>
      </c>
      <c r="BB56" s="95"/>
      <c r="BC56" s="93">
        <v>75830400</v>
      </c>
    </row>
    <row r="57" spans="2:55" ht="16.5" thickTop="1" thickBot="1" x14ac:dyDescent="0.3">
      <c r="BA57" s="96" t="s">
        <v>83</v>
      </c>
      <c r="BB57" s="96"/>
      <c r="BC57" s="97">
        <v>43741</v>
      </c>
    </row>
    <row r="58" spans="2:55" ht="16.5" thickTop="1" thickBot="1" x14ac:dyDescent="0.3">
      <c r="BA58" s="96" t="s">
        <v>84</v>
      </c>
      <c r="BB58" s="96"/>
      <c r="BC58" s="98">
        <v>1.702908991264753</v>
      </c>
    </row>
    <row r="59" spans="2:55" ht="16.5" thickTop="1" thickBot="1" x14ac:dyDescent="0.3">
      <c r="BA59" s="95" t="s">
        <v>85</v>
      </c>
      <c r="BB59" s="95" t="s">
        <v>65</v>
      </c>
      <c r="BC59" s="93">
        <v>86506.2</v>
      </c>
    </row>
    <row r="60" spans="2:55" ht="16.5" thickTop="1" thickBot="1" x14ac:dyDescent="0.3">
      <c r="I60" s="62" t="s">
        <v>113</v>
      </c>
      <c r="BA60" s="96" t="s">
        <v>86</v>
      </c>
      <c r="BB60" s="96"/>
      <c r="BC60" s="98">
        <v>1.7454545454545456</v>
      </c>
    </row>
    <row r="61" spans="2:55" ht="16.5" thickTop="1" thickBot="1" x14ac:dyDescent="0.3">
      <c r="BA61" s="95" t="s">
        <v>85</v>
      </c>
      <c r="BB61" s="95" t="s">
        <v>65</v>
      </c>
      <c r="BC61" s="93">
        <v>150992.64000000001</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6403000</v>
      </c>
      <c r="J5" t="s">
        <v>4</v>
      </c>
      <c r="K5" s="1">
        <v>360000</v>
      </c>
      <c r="S5" s="136"/>
      <c r="T5" s="136"/>
      <c r="U5" s="136"/>
      <c r="V5" s="136"/>
      <c r="W5" s="136"/>
      <c r="X5" s="136"/>
      <c r="Y5" s="136"/>
      <c r="Z5" s="136"/>
    </row>
    <row r="6" spans="1:27" x14ac:dyDescent="0.25">
      <c r="A6" t="s">
        <v>8</v>
      </c>
      <c r="B6" s="1">
        <v>1064000</v>
      </c>
      <c r="J6" t="s">
        <v>8</v>
      </c>
      <c r="K6" s="1">
        <v>524200</v>
      </c>
      <c r="S6" s="136"/>
      <c r="T6" s="136"/>
      <c r="U6" s="136"/>
      <c r="V6" s="136"/>
      <c r="W6" s="136"/>
      <c r="X6" s="136"/>
      <c r="Y6" s="136"/>
      <c r="Z6" s="136"/>
      <c r="AA6" s="18"/>
    </row>
    <row r="7" spans="1:27" x14ac:dyDescent="0.25">
      <c r="A7" t="s">
        <v>9</v>
      </c>
      <c r="B7" s="1">
        <v>39266000</v>
      </c>
      <c r="J7" t="s">
        <v>9</v>
      </c>
      <c r="K7" s="1">
        <v>848000</v>
      </c>
      <c r="S7" s="136"/>
      <c r="T7" s="136"/>
      <c r="U7" s="136"/>
      <c r="V7" s="136"/>
      <c r="W7" s="136"/>
      <c r="X7" s="136"/>
      <c r="Y7" s="136"/>
      <c r="Z7" s="136"/>
      <c r="AA7" s="18"/>
    </row>
    <row r="8" spans="1:27" x14ac:dyDescent="0.25">
      <c r="A8" t="s">
        <v>7</v>
      </c>
      <c r="B8" s="1">
        <v>2660000</v>
      </c>
      <c r="J8" t="s">
        <v>7</v>
      </c>
      <c r="K8" s="1">
        <v>18277000</v>
      </c>
      <c r="S8" s="136"/>
      <c r="T8" s="136"/>
      <c r="U8" s="136"/>
      <c r="V8" s="136"/>
      <c r="W8" s="136"/>
      <c r="X8" s="136"/>
      <c r="Y8" s="136"/>
      <c r="Z8" s="136"/>
    </row>
    <row r="9" spans="1:27" x14ac:dyDescent="0.25">
      <c r="A9" t="s">
        <v>3</v>
      </c>
      <c r="B9" s="1">
        <v>1729000</v>
      </c>
      <c r="J9" t="s">
        <v>3</v>
      </c>
      <c r="K9" s="1">
        <v>2665200</v>
      </c>
      <c r="S9" s="136"/>
      <c r="T9" s="136"/>
      <c r="U9" s="136"/>
      <c r="V9" s="136"/>
      <c r="W9" s="136"/>
      <c r="X9" s="136"/>
      <c r="Y9" s="136"/>
      <c r="Z9" s="136"/>
    </row>
    <row r="10" spans="1:27" x14ac:dyDescent="0.25">
      <c r="A10" t="s">
        <v>6</v>
      </c>
      <c r="B10" s="1">
        <v>0</v>
      </c>
      <c r="J10" t="s">
        <v>6</v>
      </c>
      <c r="K10" s="1">
        <v>120000</v>
      </c>
      <c r="S10" s="136"/>
      <c r="T10" s="136"/>
      <c r="U10" s="136"/>
      <c r="V10" s="136"/>
      <c r="W10" s="136"/>
      <c r="X10" s="136"/>
      <c r="Y10" s="136"/>
      <c r="Z10" s="136"/>
    </row>
    <row r="11" spans="1:27" x14ac:dyDescent="0.25">
      <c r="A11" t="s">
        <v>5</v>
      </c>
      <c r="B11" s="1">
        <v>912000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1002000</v>
      </c>
    </row>
    <row r="14" spans="1:27" x14ac:dyDescent="0.25">
      <c r="A14" t="s">
        <v>76</v>
      </c>
      <c r="B14" s="1">
        <v>0</v>
      </c>
      <c r="J14" t="s">
        <v>76</v>
      </c>
      <c r="K14" s="1">
        <v>0</v>
      </c>
    </row>
    <row r="15" spans="1:27" x14ac:dyDescent="0.25">
      <c r="A15" s="12" t="s">
        <v>77</v>
      </c>
      <c r="B15" s="13">
        <v>52034000</v>
      </c>
      <c r="J15" s="12" t="s">
        <v>77</v>
      </c>
      <c r="K15" s="13">
        <v>23796400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10680878</v>
      </c>
      <c r="J22" t="s">
        <v>4</v>
      </c>
      <c r="K22" s="1">
        <v>548664</v>
      </c>
      <c r="S22" s="136"/>
      <c r="T22" s="136"/>
      <c r="U22" s="136"/>
      <c r="V22" s="136"/>
      <c r="W22" s="136"/>
      <c r="X22" s="136"/>
      <c r="Y22" s="136"/>
      <c r="Z22" s="136"/>
    </row>
    <row r="23" spans="1:26" x14ac:dyDescent="0.25">
      <c r="A23" t="s">
        <v>8</v>
      </c>
      <c r="B23" s="1">
        <v>1774864</v>
      </c>
      <c r="J23" t="s">
        <v>8</v>
      </c>
      <c r="K23" s="1">
        <v>1063834.3500000001</v>
      </c>
      <c r="S23" s="136"/>
      <c r="T23" s="136"/>
      <c r="U23" s="136"/>
      <c r="V23" s="136"/>
      <c r="W23" s="136"/>
      <c r="X23" s="136"/>
      <c r="Y23" s="136"/>
      <c r="Z23" s="136"/>
    </row>
    <row r="24" spans="1:26" ht="14.45" customHeight="1" x14ac:dyDescent="0.25">
      <c r="A24" t="s">
        <v>9</v>
      </c>
      <c r="B24" s="1">
        <v>65496372</v>
      </c>
      <c r="J24" t="s">
        <v>9</v>
      </c>
      <c r="K24" s="1">
        <v>1746995.660260383</v>
      </c>
      <c r="S24" s="136"/>
      <c r="T24" s="136"/>
      <c r="U24" s="136"/>
      <c r="V24" s="136"/>
      <c r="W24" s="136"/>
      <c r="X24" s="136"/>
      <c r="Y24" s="136"/>
      <c r="Z24" s="136"/>
    </row>
    <row r="25" spans="1:26" x14ac:dyDescent="0.25">
      <c r="A25" t="s">
        <v>7</v>
      </c>
      <c r="B25" s="1">
        <v>4437160</v>
      </c>
      <c r="J25" t="s">
        <v>7</v>
      </c>
      <c r="K25" s="1">
        <v>31273788</v>
      </c>
      <c r="S25" s="136"/>
      <c r="T25" s="136"/>
      <c r="U25" s="136"/>
      <c r="V25" s="136"/>
      <c r="W25" s="136"/>
      <c r="X25" s="136"/>
      <c r="Y25" s="136"/>
      <c r="Z25" s="136"/>
    </row>
    <row r="26" spans="1:26" ht="14.45" customHeight="1" x14ac:dyDescent="0.25">
      <c r="A26" t="s">
        <v>3</v>
      </c>
      <c r="B26" s="1">
        <v>2884154</v>
      </c>
      <c r="J26" t="s">
        <v>3</v>
      </c>
      <c r="K26" s="1">
        <v>5392805.960942341</v>
      </c>
      <c r="S26" s="136"/>
      <c r="T26" s="136"/>
      <c r="U26" s="136"/>
      <c r="V26" s="136"/>
      <c r="W26" s="136"/>
      <c r="X26" s="136"/>
      <c r="Y26" s="136"/>
      <c r="Z26" s="136"/>
    </row>
    <row r="27" spans="1:26" x14ac:dyDescent="0.25">
      <c r="A27" t="s">
        <v>6</v>
      </c>
      <c r="B27" s="1">
        <v>0</v>
      </c>
      <c r="J27" t="s">
        <v>6</v>
      </c>
      <c r="K27" s="1">
        <v>247216</v>
      </c>
      <c r="S27" s="136"/>
      <c r="T27" s="136"/>
      <c r="U27" s="136"/>
      <c r="V27" s="136"/>
      <c r="W27" s="136"/>
      <c r="X27" s="136"/>
      <c r="Y27" s="136"/>
      <c r="Z27" s="136"/>
    </row>
    <row r="28" spans="1:26" x14ac:dyDescent="0.25">
      <c r="A28" t="s">
        <v>5</v>
      </c>
      <c r="B28" s="1">
        <v>1521312</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2064226</v>
      </c>
    </row>
    <row r="31" spans="1:26" x14ac:dyDescent="0.25">
      <c r="A31" t="s">
        <v>76</v>
      </c>
      <c r="B31" s="1">
        <v>0</v>
      </c>
      <c r="J31" t="s">
        <v>76</v>
      </c>
      <c r="K31" s="1">
        <v>0</v>
      </c>
    </row>
    <row r="32" spans="1:26" x14ac:dyDescent="0.25">
      <c r="A32" s="12" t="s">
        <v>77</v>
      </c>
      <c r="B32" s="13">
        <v>86794740</v>
      </c>
      <c r="J32" s="12" t="s">
        <v>77</v>
      </c>
      <c r="K32" s="13">
        <v>42337529.971202724</v>
      </c>
    </row>
    <row r="35" spans="1:15" x14ac:dyDescent="0.25">
      <c r="B35" t="s">
        <v>79</v>
      </c>
      <c r="C35" t="s">
        <v>80</v>
      </c>
      <c r="D35" t="s">
        <v>24</v>
      </c>
      <c r="H35" t="s">
        <v>80</v>
      </c>
      <c r="I35" t="s">
        <v>24</v>
      </c>
    </row>
    <row r="36" spans="1:15" x14ac:dyDescent="0.25">
      <c r="A36" t="s">
        <v>128</v>
      </c>
      <c r="B36" s="14">
        <v>75830400</v>
      </c>
      <c r="C36" s="14">
        <v>52034000</v>
      </c>
      <c r="D36" s="14">
        <v>23796400</v>
      </c>
      <c r="G36" t="s">
        <v>128</v>
      </c>
      <c r="H36" s="15">
        <v>0.68618918006498708</v>
      </c>
      <c r="I36" s="15">
        <v>0.31381081993501286</v>
      </c>
    </row>
    <row r="37" spans="1:15" x14ac:dyDescent="0.25">
      <c r="A37" t="s">
        <v>127</v>
      </c>
      <c r="B37" s="14">
        <v>129132269.97120273</v>
      </c>
      <c r="C37" s="14">
        <v>86794740</v>
      </c>
      <c r="D37" s="14">
        <v>42337529.971202724</v>
      </c>
      <c r="G37" t="s">
        <v>127</v>
      </c>
      <c r="H37" s="15">
        <v>0.67213826582120606</v>
      </c>
      <c r="I37" s="15">
        <v>0.32786173417879394</v>
      </c>
    </row>
    <row r="38" spans="1:15" x14ac:dyDescent="0.25">
      <c r="O38" s="17">
        <v>25402517982721.633</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9852.16</v>
      </c>
      <c r="J11" s="19"/>
      <c r="K11" s="19"/>
    </row>
    <row r="12" spans="2:57" ht="14.45" customHeight="1" thickBot="1" x14ac:dyDescent="0.25">
      <c r="B12" s="19"/>
      <c r="C12" s="19"/>
      <c r="D12" s="19"/>
      <c r="E12" s="19"/>
      <c r="F12" s="19"/>
      <c r="G12" s="44" t="s">
        <v>93</v>
      </c>
      <c r="H12" s="45" t="s">
        <v>94</v>
      </c>
      <c r="I12" s="46">
        <v>8276960</v>
      </c>
      <c r="J12" s="19"/>
      <c r="K12" s="19"/>
    </row>
    <row r="13" spans="2:57" ht="14.45" customHeight="1" thickBot="1" x14ac:dyDescent="0.25">
      <c r="B13" s="19"/>
      <c r="C13" s="19"/>
      <c r="D13" s="19"/>
      <c r="E13" s="19"/>
      <c r="F13" s="19"/>
      <c r="G13" s="44" t="s">
        <v>95</v>
      </c>
      <c r="H13" s="45" t="s">
        <v>94</v>
      </c>
      <c r="I13" s="46">
        <v>35710948</v>
      </c>
      <c r="J13" s="19"/>
      <c r="K13" s="19"/>
    </row>
    <row r="14" spans="2:57" ht="14.45" customHeight="1" thickBot="1" x14ac:dyDescent="0.25">
      <c r="B14" s="19"/>
      <c r="C14" s="19"/>
      <c r="D14" s="19"/>
      <c r="E14" s="19"/>
      <c r="F14" s="19"/>
      <c r="G14" s="44" t="s">
        <v>96</v>
      </c>
      <c r="H14" s="45" t="s">
        <v>97</v>
      </c>
      <c r="I14" s="47">
        <v>13.106999999999999</v>
      </c>
      <c r="J14" s="19"/>
      <c r="K14" s="19"/>
    </row>
    <row r="15" spans="2:57" ht="14.45" customHeight="1" thickBot="1" x14ac:dyDescent="0.25">
      <c r="B15" s="19"/>
      <c r="C15" s="19"/>
      <c r="D15" s="19"/>
      <c r="E15" s="19"/>
      <c r="F15" s="19"/>
      <c r="G15" s="44" t="s">
        <v>98</v>
      </c>
      <c r="H15" s="45" t="s">
        <v>67</v>
      </c>
      <c r="I15" s="48">
        <v>16.928665468360464</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9852.16</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11209.398437499998</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11.520000000000001</v>
      </c>
      <c r="AT30" s="101">
        <v>13107</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150992.64000000001</v>
      </c>
      <c r="AV39" s="103">
        <v>11.52</v>
      </c>
      <c r="AW39" s="104">
        <v>1.7454545454545456</v>
      </c>
    </row>
    <row r="40" spans="2:49" ht="14.45" customHeight="1" x14ac:dyDescent="0.2">
      <c r="B40" s="19"/>
      <c r="C40" s="49"/>
      <c r="D40" s="53" t="s">
        <v>109</v>
      </c>
      <c r="E40" s="163">
        <v>8640</v>
      </c>
      <c r="F40" s="163">
        <v>9216.0000000000018</v>
      </c>
      <c r="G40" s="163">
        <v>9792.0000000000018</v>
      </c>
      <c r="H40" s="163">
        <v>10368.000000000002</v>
      </c>
      <c r="I40" s="163">
        <v>10944</v>
      </c>
      <c r="J40" s="164">
        <v>11520.000000000002</v>
      </c>
      <c r="K40" s="163">
        <v>12096.000000000002</v>
      </c>
      <c r="L40" s="163">
        <v>12672</v>
      </c>
      <c r="M40" s="163">
        <v>13248.000000000002</v>
      </c>
      <c r="N40" s="163">
        <v>13824.000000000002</v>
      </c>
      <c r="O40" s="163">
        <v>14400.000000000002</v>
      </c>
      <c r="AT40" s="21" t="s">
        <v>62</v>
      </c>
      <c r="AU40" s="102">
        <v>129132.27</v>
      </c>
      <c r="AV40" s="103">
        <v>9.85</v>
      </c>
      <c r="AW40" s="104">
        <v>1.7029089916445121</v>
      </c>
    </row>
    <row r="41" spans="2:49" x14ac:dyDescent="0.2">
      <c r="B41" s="19"/>
      <c r="C41" s="54">
        <v>-0.2</v>
      </c>
      <c r="D41" s="55">
        <v>7620.4097999999994</v>
      </c>
      <c r="E41" s="56">
        <v>-0.96129407414983548</v>
      </c>
      <c r="F41" s="56">
        <v>-0.83871319451547088</v>
      </c>
      <c r="G41" s="56">
        <v>-0.73055359483809013</v>
      </c>
      <c r="H41" s="56">
        <v>-0.63441172845819616</v>
      </c>
      <c r="I41" s="56">
        <v>-0.54839005853934386</v>
      </c>
      <c r="J41" s="56">
        <v>-0.47097055561237655</v>
      </c>
      <c r="K41" s="56">
        <v>-0.40092433867845378</v>
      </c>
      <c r="L41" s="56">
        <v>-0.33724595964761528</v>
      </c>
      <c r="M41" s="56">
        <v>-0.27910483096728411</v>
      </c>
      <c r="N41" s="56">
        <v>-0.2258087963436472</v>
      </c>
      <c r="O41" s="56">
        <v>-0.17677644448990126</v>
      </c>
      <c r="AT41" s="21" t="s">
        <v>61</v>
      </c>
      <c r="AU41" s="102">
        <v>21860.37</v>
      </c>
      <c r="AV41" s="103"/>
      <c r="AW41" s="104">
        <v>0.16928665468360463</v>
      </c>
    </row>
    <row r="42" spans="2:49" x14ac:dyDescent="0.2">
      <c r="B42" s="19"/>
      <c r="C42" s="54">
        <v>-0.15</v>
      </c>
      <c r="D42" s="55">
        <v>9525.5122499999998</v>
      </c>
      <c r="E42" s="56">
        <v>-0.56903525931986854</v>
      </c>
      <c r="F42" s="56">
        <v>-0.47097055561237655</v>
      </c>
      <c r="G42" s="56">
        <v>-0.38444287587047188</v>
      </c>
      <c r="H42" s="56">
        <v>-0.30752938276655684</v>
      </c>
      <c r="I42" s="56">
        <v>-0.23871204683147496</v>
      </c>
      <c r="J42" s="56">
        <v>-0.17677644448990126</v>
      </c>
      <c r="K42" s="56">
        <v>-0.12073947094276299</v>
      </c>
      <c r="L42" s="56">
        <v>-6.9796767718092109E-2</v>
      </c>
      <c r="M42" s="56">
        <v>-2.3283864773827146E-2</v>
      </c>
      <c r="N42" s="56">
        <v>1.935296292508229E-2</v>
      </c>
      <c r="O42" s="56">
        <v>5.8578844408078971E-2</v>
      </c>
    </row>
    <row r="43" spans="2:49" x14ac:dyDescent="0.2">
      <c r="B43" s="19"/>
      <c r="C43" s="54">
        <v>-0.1</v>
      </c>
      <c r="D43" s="55">
        <v>11206.485000000001</v>
      </c>
      <c r="E43" s="56">
        <v>-0.33367997042188796</v>
      </c>
      <c r="F43" s="56">
        <v>-0.25032497227051992</v>
      </c>
      <c r="G43" s="56">
        <v>-0.1767764444899011</v>
      </c>
      <c r="H43" s="56">
        <v>-0.11139997535157324</v>
      </c>
      <c r="I43" s="56">
        <v>-5.2905239806753705E-2</v>
      </c>
      <c r="J43" s="56">
        <v>-2.5997781641600467E-4</v>
      </c>
      <c r="K43" s="56">
        <v>4.7371449698651542E-2</v>
      </c>
      <c r="L43" s="56">
        <v>9.0672747439621754E-2</v>
      </c>
      <c r="M43" s="56">
        <v>0.13020871494224689</v>
      </c>
      <c r="N43" s="56">
        <v>0.16645001848631996</v>
      </c>
      <c r="O43" s="56">
        <v>0.19979201774686717</v>
      </c>
      <c r="AU43" s="21">
        <v>165226.84199999998</v>
      </c>
    </row>
    <row r="44" spans="2:49" x14ac:dyDescent="0.2">
      <c r="B44" s="19"/>
      <c r="C44" s="54">
        <v>-0.05</v>
      </c>
      <c r="D44" s="55">
        <v>12451.65</v>
      </c>
      <c r="E44" s="56">
        <v>-0.20031197337969928</v>
      </c>
      <c r="F44" s="56">
        <v>-0.1252924750434681</v>
      </c>
      <c r="G44" s="56">
        <v>-5.9098800040911045E-2</v>
      </c>
      <c r="H44" s="56">
        <v>-2.5997781641600467E-4</v>
      </c>
      <c r="I44" s="56">
        <v>5.2385284173921666E-2</v>
      </c>
      <c r="J44" s="56">
        <v>9.976601996522548E-2</v>
      </c>
      <c r="K44" s="56">
        <v>0.14263430472878624</v>
      </c>
      <c r="L44" s="56">
        <v>0.18160547269565952</v>
      </c>
      <c r="M44" s="56">
        <v>0.21718784344802219</v>
      </c>
      <c r="N44" s="56">
        <v>0.249805016637688</v>
      </c>
      <c r="O44" s="56">
        <v>0.27981281597218038</v>
      </c>
      <c r="AU44" s="21">
        <v>215358.33599999998</v>
      </c>
    </row>
    <row r="45" spans="2:49" x14ac:dyDescent="0.2">
      <c r="B45" s="19"/>
      <c r="C45" s="51" t="s">
        <v>107</v>
      </c>
      <c r="D45" s="57">
        <v>13107</v>
      </c>
      <c r="E45" s="56">
        <v>-0.14029637471071429</v>
      </c>
      <c r="F45" s="56">
        <v>-6.9027851291294684E-2</v>
      </c>
      <c r="G45" s="56">
        <v>-6.1438600388654969E-3</v>
      </c>
      <c r="H45" s="56">
        <v>4.9753021074404782E-2</v>
      </c>
      <c r="I45" s="56">
        <v>9.976601996522548E-2</v>
      </c>
      <c r="J45" s="56">
        <v>0.14477771896696426</v>
      </c>
      <c r="K45" s="56">
        <v>0.18550258949234699</v>
      </c>
      <c r="L45" s="56">
        <v>0.22252519906087659</v>
      </c>
      <c r="M45" s="56">
        <v>0.25632845127562115</v>
      </c>
      <c r="N45" s="56">
        <v>0.28731476580580362</v>
      </c>
      <c r="O45" s="56">
        <v>0.31582217517357142</v>
      </c>
    </row>
    <row r="46" spans="2:49" ht="14.45" customHeight="1" x14ac:dyDescent="0.2">
      <c r="B46" s="19"/>
      <c r="C46" s="54">
        <v>0.05</v>
      </c>
      <c r="D46" s="55">
        <v>13762.35</v>
      </c>
      <c r="E46" s="56">
        <v>-8.5996547343537427E-2</v>
      </c>
      <c r="F46" s="56">
        <v>-1.8121763134566246E-2</v>
      </c>
      <c r="G46" s="56">
        <v>4.176775234393762E-2</v>
      </c>
      <c r="H46" s="56">
        <v>9.5002877213718931E-2</v>
      </c>
      <c r="I46" s="56">
        <v>0.14263430472878624</v>
      </c>
      <c r="J46" s="56">
        <v>0.18550258949234699</v>
      </c>
      <c r="K46" s="56">
        <v>0.22428818046890195</v>
      </c>
      <c r="L46" s="56">
        <v>0.2595478086294063</v>
      </c>
      <c r="M46" s="56">
        <v>0.29174138216725826</v>
      </c>
      <c r="N46" s="56">
        <v>0.3212521579102891</v>
      </c>
      <c r="O46" s="56">
        <v>0.34840207159387754</v>
      </c>
    </row>
    <row r="47" spans="2:49" x14ac:dyDescent="0.2">
      <c r="B47" s="19"/>
      <c r="C47" s="54">
        <v>0.1</v>
      </c>
      <c r="D47" s="55">
        <v>15138.585000000001</v>
      </c>
      <c r="E47" s="56">
        <v>1.2730411505875082E-2</v>
      </c>
      <c r="F47" s="56">
        <v>7.4434760786757967E-2</v>
      </c>
      <c r="G47" s="56">
        <v>0.12887977485812513</v>
      </c>
      <c r="H47" s="56">
        <v>0.17727534292156275</v>
      </c>
      <c r="I47" s="56">
        <v>0.22057664066253296</v>
      </c>
      <c r="J47" s="56">
        <v>0.2595478086294063</v>
      </c>
      <c r="K47" s="56">
        <v>0.29480743678991089</v>
      </c>
      <c r="L47" s="56">
        <v>0.32686164420855118</v>
      </c>
      <c r="M47" s="56">
        <v>0.35612852924296207</v>
      </c>
      <c r="N47" s="56">
        <v>0.38295650719117197</v>
      </c>
      <c r="O47" s="56">
        <v>0.40763824690352507</v>
      </c>
    </row>
    <row r="48" spans="2:49" x14ac:dyDescent="0.2">
      <c r="B48" s="19"/>
      <c r="C48" s="54">
        <v>0.15</v>
      </c>
      <c r="D48" s="55">
        <v>17409.372750000002</v>
      </c>
      <c r="E48" s="56">
        <v>0.14150470565728274</v>
      </c>
      <c r="F48" s="56">
        <v>0.19516066155370262</v>
      </c>
      <c r="G48" s="56">
        <v>0.24250415205054371</v>
      </c>
      <c r="H48" s="56">
        <v>0.28458725471440244</v>
      </c>
      <c r="I48" s="56">
        <v>0.32224055709785476</v>
      </c>
      <c r="J48" s="56">
        <v>0.35612852924296207</v>
      </c>
      <c r="K48" s="56">
        <v>0.38678907546948771</v>
      </c>
      <c r="L48" s="56">
        <v>0.41466229931178372</v>
      </c>
      <c r="M48" s="56">
        <v>0.44011176455909751</v>
      </c>
      <c r="N48" s="56">
        <v>0.46344044103580173</v>
      </c>
      <c r="O48" s="56">
        <v>0.48490282339436969</v>
      </c>
    </row>
    <row r="49" spans="2:45" ht="15" thickBot="1" x14ac:dyDescent="0.25">
      <c r="B49" s="19"/>
      <c r="C49" s="54">
        <v>0.2</v>
      </c>
      <c r="D49" s="58">
        <v>20891.247300000003</v>
      </c>
      <c r="E49" s="56">
        <v>0.28458725471440233</v>
      </c>
      <c r="F49" s="56">
        <v>0.32930055129475222</v>
      </c>
      <c r="G49" s="56">
        <v>0.36875346004211967</v>
      </c>
      <c r="H49" s="56">
        <v>0.403822712262002</v>
      </c>
      <c r="I49" s="56">
        <v>0.43520046424821235</v>
      </c>
      <c r="J49" s="56">
        <v>0.46344044103580173</v>
      </c>
      <c r="K49" s="56">
        <v>0.48899089622457309</v>
      </c>
      <c r="L49" s="56">
        <v>0.51221858275981969</v>
      </c>
      <c r="M49" s="56">
        <v>0.53342647046591452</v>
      </c>
      <c r="N49" s="56">
        <v>0.55286703419650141</v>
      </c>
      <c r="O49" s="56">
        <v>0.57075235282864145</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13107</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5785.49</v>
      </c>
      <c r="BA66" s="21" t="s">
        <v>65</v>
      </c>
    </row>
    <row r="67" spans="2:55" x14ac:dyDescent="0.2">
      <c r="B67" s="19"/>
      <c r="C67" s="19"/>
      <c r="D67" s="19"/>
      <c r="E67" s="19"/>
      <c r="F67" s="19"/>
      <c r="G67" s="19"/>
      <c r="H67" s="19"/>
      <c r="I67" s="19"/>
      <c r="J67" s="19"/>
      <c r="K67" s="19"/>
      <c r="AS67" s="21" t="s">
        <v>11</v>
      </c>
      <c r="AT67" s="102">
        <v>86506.2</v>
      </c>
      <c r="AU67" s="103">
        <v>6.6</v>
      </c>
      <c r="AV67" s="104">
        <v>1</v>
      </c>
      <c r="AX67" s="21" t="s">
        <v>64</v>
      </c>
      <c r="AZ67" s="73">
        <v>11489.454545454546</v>
      </c>
      <c r="BA67" s="21" t="s">
        <v>63</v>
      </c>
    </row>
    <row r="68" spans="2:55" x14ac:dyDescent="0.2">
      <c r="B68" s="19"/>
      <c r="C68" s="19"/>
      <c r="D68" s="19"/>
      <c r="E68" s="19"/>
      <c r="F68" s="19"/>
      <c r="G68" s="19"/>
      <c r="H68" s="19"/>
      <c r="I68" s="19"/>
      <c r="J68" s="19"/>
      <c r="K68" s="19"/>
      <c r="AS68" s="21" t="s">
        <v>62</v>
      </c>
      <c r="AT68" s="102">
        <v>75830.399999999994</v>
      </c>
      <c r="AU68" s="103">
        <v>5.79</v>
      </c>
      <c r="AV68" s="104">
        <v>0.87658919245094569</v>
      </c>
    </row>
    <row r="69" spans="2:55" x14ac:dyDescent="0.2">
      <c r="B69" s="19"/>
      <c r="C69" s="19"/>
      <c r="D69" s="19"/>
      <c r="E69" s="19"/>
      <c r="F69" s="19"/>
      <c r="G69" s="19"/>
      <c r="H69" s="19"/>
      <c r="I69" s="19"/>
      <c r="J69" s="19"/>
      <c r="K69" s="19"/>
      <c r="AS69" s="21" t="s">
        <v>61</v>
      </c>
      <c r="AT69" s="102">
        <v>10675.8</v>
      </c>
      <c r="AU69" s="103"/>
      <c r="AV69" s="104">
        <v>0.14078522597797188</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6.6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4.9499999999999993</v>
      </c>
      <c r="AU86" s="107">
        <v>5.2799999999999994</v>
      </c>
      <c r="AV86" s="107">
        <v>5.6099999999999994</v>
      </c>
      <c r="AW86" s="107">
        <v>5.9399999999999995</v>
      </c>
      <c r="AX86" s="107">
        <v>6.27</v>
      </c>
      <c r="AY86" s="108">
        <v>6.6</v>
      </c>
      <c r="AZ86" s="107">
        <v>6.93</v>
      </c>
      <c r="BA86" s="107">
        <v>7.26</v>
      </c>
      <c r="BB86" s="107">
        <v>7.59</v>
      </c>
      <c r="BC86" s="107">
        <v>7.92</v>
      </c>
      <c r="BD86" s="107">
        <v>8.25</v>
      </c>
    </row>
    <row r="87" spans="2:56" x14ac:dyDescent="0.2">
      <c r="B87" s="19"/>
      <c r="C87" s="19"/>
      <c r="D87" s="19"/>
      <c r="E87" s="19"/>
      <c r="F87" s="19"/>
      <c r="G87" s="19"/>
      <c r="H87" s="19"/>
      <c r="I87" s="19"/>
      <c r="J87" s="19"/>
      <c r="K87" s="19"/>
      <c r="AR87" s="21">
        <v>-0.2</v>
      </c>
      <c r="AS87" s="107">
        <v>7620.4097999999994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9525.5122499999998</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11206.485000000001</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12451.65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13107</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13762.35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15138.585000000001</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17409.372750000002</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20891.247300000003</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2024-05-16T19:44:58Z</dcterms:modified>
</cp:coreProperties>
</file>