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D95090BA-0416-47F6-9B2B-B64916C910DB}"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<sst xmlns="http://schemas.openxmlformats.org/spreadsheetml/2006/main" count="350" uniqueCount="161">
  <si>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</si>
  <si>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</si>
  <si>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</si>
  <si>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</si>
  <si>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</si>
  <si>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</si>
  <si>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</si>
  <si>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</si>
  <si>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</si>
  <si>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</si>
  <si>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</si>
  <si>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</si>
  <si>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</si>
  <si>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</si>
  <si>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</si>
  <si>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</si>
  <si>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</si>
  <si>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</si>
  <si>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</si>
  <si>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</si>
  <si>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</si>
  <si>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</si>
  <si>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</si>
  <si>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</si>
  <si>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</si>
  <si>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</si>
  <si>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</si>
  <si>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</si>
  <si>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</si>
  <si>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</si>
  <si>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</si>
  <si>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</si>
  <si>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</si>
  <si>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</si>
  <si>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</si>
  <si>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</si>
  <si>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</si>
  <si>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</si>
  <si>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</si>
  <si>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</si>
  <si>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</si>
  <si>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</si>
  <si>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</si>
  <si>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</si>
  <si>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</si>
  <si>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</si>
  <si>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</si>
  <si>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</si>
  <si>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</si>
  <si>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</si>
  <si>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</si>
  <si>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</si>
  <si>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</si>
  <si>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</si>
  <si>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</si>
  <si>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</si>
  <si>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</si>
  <si>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</si>
  <si>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</si>
  <si>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</si>
  <si>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</si>
  <si>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</si>
  <si>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</si>
  <si>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</si>
  <si>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</si>
  <si>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</si>
  <si>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</si>
  <si>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</si>
  <si>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</si>
  <si>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</si>
  <si>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</si>
  <si>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</si>
  <si>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</si>
  <si>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</si>
  <si>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</si>
  <si>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</si>
  <si>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</si>
  <si>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</si>
  <si>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</si>
  <si>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</si>
  <si>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</si>
  <si>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</si>
  <si>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</si>
  <si>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</si>
  <si>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</si>
  <si>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</si>
  <si>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</si>
  <si>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</si>
  <si>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</si>
  <si>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</si>
  <si>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</si>
  <si>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</si>
  <si>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</si>
  <si>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</si>
  <si>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</si>
  <si>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</si>
  <si>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</si>
  <si>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</si>
  <si>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</si>
  <si>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</si>
  <si>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</si>
  <si>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</si>
  <si>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</si>
  <si>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</si>
  <si>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</si>
  <si>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</si>
  <si>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</si>
  <si>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</si>
  <si>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</si>
  <si>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</si>
  <si>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</si>
  <si>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</si>
  <si>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</si>
  <si>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</si>
  <si>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</si>
  <si>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</si>
  <si>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</si>
  <si>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</si>
  <si>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</si>
  <si>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</si>
  <si>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</si>
  <si>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</si>
  <si>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</si>
  <si>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</si>
  <si>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BANANO CRIOLLO SANTANDER SAN VICENTE DE CHUCURÍ</t>
  </si>
  <si>
    <t>Santander</t>
  </si>
  <si>
    <t>Material de propagacion: Colino/Plántula // Distancia de siembra: 4 x 4 // Densidad de siembra - Plantas/Ha.: 625 // Duracion del ciclo: 10 años // Productividad/Ha/Ciclo: 186.000 kg // Inicio de Produccion desde la siembra: año 1  // Duracion de la etapa productiva: 10 años // Productividad promedio en etapa productiva  // Cultivo asociado: NA // Productividad promedio etapa productiva: 18.600 kg // % Rendimiento 1ra. Calidad: 60 // % Rendimiento 2da. Calidad: 40 // Precio de venta ponderado por calidad: $966 // Valor Jornal: $66.666 // Otros: NA</t>
  </si>
  <si>
    <t>2024 Q1</t>
  </si>
  <si>
    <t>2020 Q4</t>
  </si>
  <si>
    <t>El presente documento corresponde a una actualización del documento PDF de la AgroGuía correspondiente a Banano Criollo Santander San Vicente De Chucurí publicada en la página web, y consta de las siguientes partes:</t>
  </si>
  <si>
    <t>- Flujo anualizado de los ingresos (precio y rendimiento) y los costos de producción para una hectárea de
Banano Criollo Santander San Vicente De Chucurí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</si>
  <si>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Banano Criollo Santander San Vicente De Chucurí.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</si>
  <si>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</si>
  <si>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</si>
  <si>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</si>
  <si>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</si>
  <si>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Banano Criollo Santander San Vicente De Chucurí.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</si>
  <si>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</si>
  <si>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</si>
  <si>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Banano Criollo Santander San Vicente De Chucurí, en lo que respecta a la mano de obra incluye actividades como la preparación del terreno, la siembra, el trazado y el ahoyado, entre otras, y ascienden a un total de $2,2 millones de pesos (equivalente a 33 jornales). En cuanto a los insumos, se incluyen los gastos relacionados con el material vegetal y las enmiendas, que en conjunto ascienden a  $1,1 millones.</t>
  </si>
  <si>
    <t>*** Los costos de sostenimiento del año 1 comprenden tanto los gastos relacionados con la mano de obra como aquellos asociados con los insumos necesarios desde el momento de la siembra de las plantas hasta finalizar el año 1. Para el caso de Banano Criollo Santander San Vicente De Chucurí, en lo que respecta a la mano de obra incluye actividades como la fertilización, riego, control de malezas, plagas y enfermedades, entre otras, y ascienden a un total de $4,3 millones de pesos (equivalente a 64 jornales). En cuanto a los insumos, se incluyen los fertilizantes, plaguicidas, transportes, entre otras, que en conjunto ascienden a  $2,0 millones.</t>
  </si>
  <si>
    <t>Nota 1: en caso de utilizar esta información para el desarrollo de otras publicaciones, por favor citar FINAGRO, "Agro Guía - Marcos de Referencia Agroeconómicos"</t>
  </si>
  <si>
    <t>Los costos totales del ciclo para esta actualización (2024 Q1) equivalen a $67,5 millones, en comparación con los costos del marco original que ascienden a $41,0 millones, (mes de publicación del marco: noviembre - 2020).
La rentabilidad actualizada (2024 Q1) subió frente a la rentabilidad de la primera AgroGuía, pasando del 181,1% al 205,0%. Mientras que el crecimiento de los costos fue del 164,5%, el crecimiento de los ingresos fue del 178,4%.</t>
  </si>
  <si>
    <t>En cuanto a los costos de mano de obra de la AgroGuía actualizada, se destaca la participación de cosecha y beneficio seguido de control arvenses, que representan el 58% y el 13% del costo total, respectivamente. En cuanto a los costos de insumos, se destaca la participación de fertilización seguido de transporte, que representan el 60% y el 16% del costo total, respectivamente.</t>
  </si>
  <si>
    <t>subió</t>
  </si>
  <si>
    <t>A continuación, se presenta la desagregación de los costos de mano de obra e insumos según las diferentes actividades vinculadas a la producción de BANANO CRIOLLO SANTANDER SAN VICENTE DE CHUCURÍ</t>
  </si>
  <si>
    <t>En cuanto a los costos de mano de obra, se destaca la participación de cosecha y beneficio segido por control arvenses que representan el 58% y el 13% del costo total, respectivamente. En cuanto a los costos de insumos, se destaca la participación de fertilización segido por transporte que representan el 62% y el 14% del costo total, respectivamente.</t>
  </si>
  <si>
    <t>En cuanto a los costos de mano de obra, se destaca la participación de cosecha y beneficio segido por control arvenses que representan el 58% y el 13% del costo total, respectivamente. En cuanto a los costos de insumos, se destaca la participación de fertilización segido por transporte que representan el 60% y el 16% del costo total, respectivamente.</t>
  </si>
  <si>
    <t>En cuanto a los costos de mano de obra, se destaca la participación de cosecha y beneficio segido por control arvenses que representan el 58% y el 13% del costo total, respectivamente.</t>
  </si>
  <si>
    <t>En cuanto a los costos de insumos, se destaca la participación de fertilización segido por transporte que representan el 60% y el 16% del costo total, respectivamente.</t>
  </si>
  <si>
    <t>En cuanto a los costos de insumos, se destaca la participación de fertilización segido por transporte que representan el 62% y el 14% del costo total, respectivamente.</t>
  </si>
  <si>
    <t>En cuanto a los costos de mano de obra, se destaca la participación de cosecha y beneficio segido por control arvenses que representan el 58% y el 13% del costo total, respectivamente.En cuanto a los costos de insumos, se destaca la participación de fertilización segido por transporte que representan el 62% y el 14% del costo total, respectivamente.</t>
  </si>
  <si>
    <t>De acuerdo con el comportamiento histórico del sistema productivo, se efectuó un análisis de sensibilidad del margen de utilidad obtenido en la producción de BANANO CRIOLLO SANTANDER SAN VICENTE DE CHUCURÍ, frente a diferentes escenarios de variación de precios de venta en finca y rendimientos probables (kg/ha).</t>
  </si>
  <si>
    <t>Con un precio ponderado de COP $ 1.106/kg y con un rendimiento por hectárea de 186.000 kg por ciclo; el margen de utilidad obtenido en la producción de banano es del 205%.</t>
  </si>
  <si>
    <t>El precio mínimo ponderado para cubrir los costos de producción, con un rendimiento de 186.000 kg para todo el ciclo de producción, es COP $ 363/kg.</t>
  </si>
  <si>
    <t>El rendimiento mínimo por ha/ciclo para cubrir los costos de producción, con un precio ponderado de COP $ 1.106, es de 60.992 kg/ha para todo el ciclo.</t>
  </si>
  <si>
    <t>El siguiente cuadro presenta diferentes escenarios de rentabilidad para el sistema productivo de BANANO CRIOLLO SANTANDER SAN VICENTE DE CHUCURÍ, con respecto a diferentes niveles de productividad (kg./ha.) y precios ($/kg.).</t>
  </si>
  <si>
    <t>De acuerdo con el comportamiento histórico del sistema productivo, se efectuó un análisis de sensibilidad del margen de utilidad obtenido en la producción de BANANO CRIOLLO SANTANDER SAN VICENTE DE CHUCURÍ, frente a diferentes escenarios de variación de precios de venta en finca y rendimientos probables (t/ha)</t>
  </si>
  <si>
    <t>Con un precio ponderado de COP $$ 620/kg y con un rendimiento por hectárea de 186.000 kg por ciclo; el margen de utilidad obtenido en la producción de banano es del 181%.</t>
  </si>
  <si>
    <t>El precio mínimo ponderado para cubrir los costos de producción, con un rendimiento de 186.000 kg para todo el ciclo de producción, es COP $ 221/kg.</t>
  </si>
  <si>
    <t>El rendimiento mínimo por ha/ciclo para cubrir los costos de producción, con un precio ponderado de COP $ 620, es de 66.166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</si>
</sst>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Part.'!$AQ$41:$AQ$42</c:f>
              <c:numCache>
                <c:formatCode>_(* #.##0_);_(* \(#.##0\);_(* "-"_);_(@_)</c:formatCode>
                <c:ptCount val="2"/>
                <c:pt idx="0">
                  <c:v>41023000</c:v>
                </c:pt>
                <c:pt idx="1">
                  <c:v>67469317.200000003</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Part.'!$AR$41:$AR$42</c:f>
              <c:numCache>
                <c:formatCode>_(* #.##0_);_(* \(#.##0\);_(* "-"_);_(@_)</c:formatCode>
                <c:ptCount val="2"/>
                <c:pt idx="0">
                  <c:v>26248000</c:v>
                </c:pt>
                <c:pt idx="1">
                  <c:v>43746229.200000003</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Part.'!$AS$41:$AS$42</c:f>
              <c:numCache>
                <c:formatCode>_(* #.##0_);_(* \(#.##0\);_(* "-"_);_(@_)</c:formatCode>
                <c:ptCount val="2"/>
                <c:pt idx="0">
                  <c:v>14775000</c:v>
                </c:pt>
                <c:pt idx="1">
                  <c:v>23723088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Tortas!$H$36:$H$37</c:f>
              <c:numCache>
                <c:formatCode>0%</c:formatCode>
                <c:ptCount val="2"/>
                <c:pt idx="0">
                  <c:v>0.63983618945469611</c:v>
                </c:pt>
                <c:pt idx="1">
                  <c:v>0.64838701524609477</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Tortas!$I$36:$I$37</c:f>
              <c:numCache>
                <c:formatCode>0%</c:formatCode>
                <c:ptCount val="2"/>
                <c:pt idx="0">
                  <c:v>0.36016381054530383</c:v>
                </c:pt>
                <c:pt idx="1">
                  <c:v>0.35161298475390529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1422820</c:v>
                </c:pt>
                <c:pt idx="1">
                  <c:v>1723788</c:v>
                </c:pt>
                <c:pt idx="3">
                  <c:v>14157755</c:v>
                </c:pt>
                <c:pt idx="4">
                  <c:v>1123125</c:v>
                </c:pt>
                <c:pt idx="5">
                  <c:v>1403400</c:v>
                </c:pt>
                <c:pt idx="6">
                  <c:v>0</c:v>
                </c:pt>
                <c:pt idx="7">
                  <c:v>0</c:v>
                </c:pt>
                <c:pt idx="8">
                  <c:v>3892200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5799942</c:v>
                </c:pt>
                <c:pt idx="1">
                  <c:v>2399976</c:v>
                </c:pt>
                <c:pt idx="2">
                  <c:v>25199748</c:v>
                </c:pt>
                <c:pt idx="3">
                  <c:v>1999980</c:v>
                </c:pt>
                <c:pt idx="4">
                  <c:v>3413299.2000000002</c:v>
                </c:pt>
                <c:pt idx="5">
                  <c:v>3066636</c:v>
                </c:pt>
                <c:pt idx="6">
                  <c:v>1866648</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Part.'!$AW$41:$AW$42</c:f>
              <c:numCache>
                <c:formatCode>0%</c:formatCode>
                <c:ptCount val="2"/>
                <c:pt idx="0">
                  <c:v>0.63983618945469611</c:v>
                </c:pt>
                <c:pt idx="1">
                  <c:v>0.64838701524609477</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Part.'!$AX$41:$AX$42</c:f>
              <c:numCache>
                <c:formatCode>0%</c:formatCode>
                <c:ptCount val="2"/>
                <c:pt idx="0">
                  <c:v>0.36016381054530383</c:v>
                </c:pt>
                <c:pt idx="1">
                  <c:v>0.35161298475390529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3480000</c:v>
                </c:pt>
                <c:pt idx="1">
                  <c:v>1440000</c:v>
                </c:pt>
                <c:pt idx="2">
                  <c:v>15120000</c:v>
                </c:pt>
                <c:pt idx="3">
                  <c:v>1200000</c:v>
                </c:pt>
                <c:pt idx="4">
                  <c:v>2048000</c:v>
                </c:pt>
                <c:pt idx="5">
                  <c:v>1840000</c:v>
                </c:pt>
                <c:pt idx="6">
                  <c:v>1120000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1000000</c:v>
                </c:pt>
                <c:pt idx="1">
                  <c:v>1164000</c:v>
                </c:pt>
                <c:pt idx="2">
                  <c:v>0</c:v>
                </c:pt>
                <c:pt idx="3">
                  <c:v>9156000</c:v>
                </c:pt>
                <c:pt idx="4">
                  <c:v>625000</c:v>
                </c:pt>
                <c:pt idx="5">
                  <c:v>750000</c:v>
                </c:pt>
                <c:pt idx="6">
                  <c:v>0</c:v>
                </c:pt>
                <c:pt idx="7">
                  <c:v>0</c:v>
                </c:pt>
                <c:pt idx="8">
                  <c:v>2080000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5799942</c:v>
                </c:pt>
                <c:pt idx="1">
                  <c:v>2399976</c:v>
                </c:pt>
                <c:pt idx="2">
                  <c:v>25199748</c:v>
                </c:pt>
                <c:pt idx="3">
                  <c:v>1999980</c:v>
                </c:pt>
                <c:pt idx="4">
                  <c:v>3413299.2000000002</c:v>
                </c:pt>
                <c:pt idx="5">
                  <c:v>3066636</c:v>
                </c:pt>
                <c:pt idx="6">
                  <c:v>1866648</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1422820</c:v>
                </c:pt>
                <c:pt idx="1">
                  <c:v>1723788</c:v>
                </c:pt>
                <c:pt idx="2">
                  <c:v>0</c:v>
                </c:pt>
                <c:pt idx="3">
                  <c:v>14157755</c:v>
                </c:pt>
                <c:pt idx="4">
                  <c:v>1123125</c:v>
                </c:pt>
                <c:pt idx="5">
                  <c:v>1403400</c:v>
                </c:pt>
                <c:pt idx="6">
                  <c:v>0</c:v>
                </c:pt>
                <c:pt idx="7">
                  <c:v>0</c:v>
                </c:pt>
                <c:pt idx="8">
                  <c:v>3892200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Tortas!$B$36:$B$37</c:f>
              <c:numCache>
                <c:formatCode>_(* #.##0_);_(* \(#.##0\);_(* "-"_);_(@_)</c:formatCode>
                <c:ptCount val="2"/>
                <c:pt idx="0">
                  <c:v>41023000</c:v>
                </c:pt>
                <c:pt idx="1">
                  <c:v>67469317.200000003</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Tortas!$C$36:$C$37</c:f>
              <c:numCache>
                <c:formatCode>_(* #.##0_);_(* \(#.##0\);_(* "-"_);_(@_)</c:formatCode>
                <c:ptCount val="2"/>
                <c:pt idx="0">
                  <c:v>26248000</c:v>
                </c:pt>
                <c:pt idx="1">
                  <c:v>43746229.200000003</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Tortas!$D$36:$D$37</c:f>
              <c:numCache>
                <c:formatCode>_(* #.##0_);_(* \(#.##0\);_(* "-"_);_(@_)</c:formatCode>
                <c:ptCount val="2"/>
                <c:pt idx="0">
                  <c:v>14775000</c:v>
                </c:pt>
                <c:pt idx="1">
                  <c:v>23723088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2213.31</v>
      </c>
      <c r="C7" s="22">
        <v>4266.62</v>
      </c>
      <c r="D7" s="22">
        <v>5133.28</v>
      </c>
      <c r="E7" s="22">
        <v>5066.62</v>
      </c>
      <c r="F7" s="22">
        <v>4999.95</v>
      </c>
      <c r="G7" s="22">
        <v>4533.29</v>
      </c>
      <c r="H7" s="22">
        <v>4466.62</v>
      </c>
      <c r="I7" s="22">
        <v>4199.96</v>
      </c>
      <c r="J7" s="22">
        <v>4133.29</v>
      </c>
      <c r="K7" s="22">
        <v>2533.31</v>
      </c>
      <c r="L7" s="22">
        <v>2199.98</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43746.23</v>
      </c>
      <c r="AH7" s="23">
        <v>0.64838701524609488</v>
      </c>
    </row>
    <row r="8" spans="1:34" x14ac:dyDescent="0.2">
      <c r="A8" s="5" t="s">
        <v>122</v>
      </c>
      <c r="B8" s="22">
        <v>1123.1300000000001</v>
      </c>
      <c r="C8" s="22">
        <v>1995.96</v>
      </c>
      <c r="D8" s="22">
        <v>2407.0500000000002</v>
      </c>
      <c r="E8" s="22">
        <v>2293.17</v>
      </c>
      <c r="F8" s="22">
        <v>2293.17</v>
      </c>
      <c r="G8" s="22">
        <v>2243.9299999999998</v>
      </c>
      <c r="H8" s="22">
        <v>2369.21</v>
      </c>
      <c r="I8" s="22">
        <v>2327.4499999999998</v>
      </c>
      <c r="J8" s="22">
        <v>2618.9899999999998</v>
      </c>
      <c r="K8" s="22">
        <v>2115.44</v>
      </c>
      <c r="L8" s="22">
        <v>1935.6</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23723.09</v>
      </c>
      <c r="AH8" s="23">
        <v>0.35161298475390529</v>
      </c>
    </row>
    <row r="9" spans="1:34" x14ac:dyDescent="0.2">
      <c r="A9" s="9" t="s">
        <v>121</v>
      </c>
      <c r="B9" s="22">
        <v>3336.44</v>
      </c>
      <c r="C9" s="22">
        <v>6262.58</v>
      </c>
      <c r="D9" s="22">
        <v>7540.33</v>
      </c>
      <c r="E9" s="22">
        <v>7359.79</v>
      </c>
      <c r="F9" s="22">
        <v>7293.12</v>
      </c>
      <c r="G9" s="22">
        <v>6777.22</v>
      </c>
      <c r="H9" s="22">
        <v>6835.83</v>
      </c>
      <c r="I9" s="22">
        <v>6527.4</v>
      </c>
      <c r="J9" s="22">
        <v>6752.29</v>
      </c>
      <c r="K9" s="22">
        <v>4648.75</v>
      </c>
      <c r="L9" s="22">
        <v>4135.58</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67469.320000000007</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10800</v>
      </c>
      <c r="D11" s="24">
        <v>14400</v>
      </c>
      <c r="E11" s="24">
        <v>14400</v>
      </c>
      <c r="F11" s="24">
        <v>14400</v>
      </c>
      <c r="G11" s="24">
        <v>12000</v>
      </c>
      <c r="H11" s="24">
        <v>12000</v>
      </c>
      <c r="I11" s="24">
        <v>10800</v>
      </c>
      <c r="J11" s="24">
        <v>10800</v>
      </c>
      <c r="K11" s="24">
        <v>6000</v>
      </c>
      <c r="L11" s="24">
        <v>6000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111600</v>
      </c>
      <c r="AH11" s="27"/>
    </row>
    <row r="12" spans="1:34" x14ac:dyDescent="0.2">
      <c r="A12" s="5" t="s">
        <v>20</v>
      </c>
      <c r="B12" s="24"/>
      <c r="C12" s="24">
        <v>7200</v>
      </c>
      <c r="D12" s="24">
        <v>9600</v>
      </c>
      <c r="E12" s="24">
        <v>9600</v>
      </c>
      <c r="F12" s="24">
        <v>9600</v>
      </c>
      <c r="G12" s="24">
        <v>8000</v>
      </c>
      <c r="H12" s="24">
        <v>8000</v>
      </c>
      <c r="I12" s="24">
        <v>7200</v>
      </c>
      <c r="J12" s="24">
        <v>7200</v>
      </c>
      <c r="K12" s="24">
        <v>4000</v>
      </c>
      <c r="L12" s="24">
        <v>4000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74400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1249</v>
      </c>
      <c r="D15" s="162">
        <v>1249</v>
      </c>
      <c r="E15" s="162">
        <v>1249</v>
      </c>
      <c r="F15" s="162">
        <v>1249</v>
      </c>
      <c r="G15" s="162">
        <v>1249</v>
      </c>
      <c r="H15" s="162">
        <v>1249</v>
      </c>
      <c r="I15" s="162">
        <v>1249</v>
      </c>
      <c r="J15" s="162">
        <v>1249</v>
      </c>
      <c r="K15" s="162">
        <v>1249</v>
      </c>
      <c r="L15" s="162">
        <v>1249</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1249</v>
      </c>
      <c r="AH15" s="27"/>
    </row>
    <row r="16" spans="1:34" x14ac:dyDescent="0.2">
      <c r="A16" s="5" t="s">
        <v>16</v>
      </c>
      <c r="B16" s="162">
        <v>0</v>
      </c>
      <c r="C16" s="162">
        <v>892</v>
      </c>
      <c r="D16" s="162">
        <v>892</v>
      </c>
      <c r="E16" s="162">
        <v>892</v>
      </c>
      <c r="F16" s="162">
        <v>892</v>
      </c>
      <c r="G16" s="162">
        <v>892</v>
      </c>
      <c r="H16" s="162">
        <v>892</v>
      </c>
      <c r="I16" s="162">
        <v>892</v>
      </c>
      <c r="J16" s="162">
        <v>892</v>
      </c>
      <c r="K16" s="162">
        <v>892</v>
      </c>
      <c r="L16" s="162">
        <v>892</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892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19911.599999999999</v>
      </c>
      <c r="D19" s="22">
        <v>26548.799999999999</v>
      </c>
      <c r="E19" s="22">
        <v>26548.799999999999</v>
      </c>
      <c r="F19" s="22">
        <v>26548.799999999999</v>
      </c>
      <c r="G19" s="22">
        <v>22124</v>
      </c>
      <c r="H19" s="22">
        <v>22124</v>
      </c>
      <c r="I19" s="22">
        <v>19911.599999999999</v>
      </c>
      <c r="J19" s="22">
        <v>19911.599999999999</v>
      </c>
      <c r="K19" s="22">
        <v>11062</v>
      </c>
      <c r="L19" s="22">
        <v>11062</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205753.2</v>
      </c>
      <c r="AH19" s="27"/>
    </row>
    <row r="20" spans="1:34" x14ac:dyDescent="0.2">
      <c r="A20" s="3" t="s">
        <v>12</v>
      </c>
      <c r="B20" s="25">
        <v>-3336.44</v>
      </c>
      <c r="C20" s="25">
        <v>13649.02</v>
      </c>
      <c r="D20" s="25">
        <v>19008.47</v>
      </c>
      <c r="E20" s="25">
        <v>19189.009999999998</v>
      </c>
      <c r="F20" s="25">
        <v>19255.68</v>
      </c>
      <c r="G20" s="25">
        <v>15346.78</v>
      </c>
      <c r="H20" s="25">
        <v>15288.17</v>
      </c>
      <c r="I20" s="25">
        <v>13384.2</v>
      </c>
      <c r="J20" s="25">
        <v>13159.31</v>
      </c>
      <c r="K20" s="25">
        <v>6413.25</v>
      </c>
      <c r="L20" s="25">
        <v>6926.42</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138283.88</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3888</v>
      </c>
      <c r="D121" s="70">
        <v>3080</v>
      </c>
      <c r="E121" s="70">
        <v>3040</v>
      </c>
      <c r="F121" s="70">
        <v>3000</v>
      </c>
      <c r="G121" s="70">
        <v>2720</v>
      </c>
      <c r="H121" s="70">
        <v>2680</v>
      </c>
      <c r="I121" s="70">
        <v>2520</v>
      </c>
      <c r="J121" s="70">
        <v>2480</v>
      </c>
      <c r="K121" s="70">
        <v>1520</v>
      </c>
      <c r="L121" s="70">
        <v>1320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26248</v>
      </c>
      <c r="AH121" s="71">
        <v>0.63983618945469611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1868</v>
      </c>
      <c r="D122" s="70">
        <v>1511</v>
      </c>
      <c r="E122" s="70">
        <v>1423</v>
      </c>
      <c r="F122" s="70">
        <v>1423</v>
      </c>
      <c r="G122" s="70">
        <v>1391</v>
      </c>
      <c r="H122" s="70">
        <v>1475</v>
      </c>
      <c r="I122" s="70">
        <v>1447</v>
      </c>
      <c r="J122" s="70">
        <v>1647</v>
      </c>
      <c r="K122" s="70">
        <v>1353</v>
      </c>
      <c r="L122" s="70">
        <v>1237</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14775</v>
      </c>
      <c r="AH122" s="71">
        <v>0.36016381054530383</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5756</v>
      </c>
      <c r="D123" s="70">
        <v>4591</v>
      </c>
      <c r="E123" s="70">
        <v>4463</v>
      </c>
      <c r="F123" s="70">
        <v>4423</v>
      </c>
      <c r="G123" s="70">
        <v>4111</v>
      </c>
      <c r="H123" s="70">
        <v>4155</v>
      </c>
      <c r="I123" s="70">
        <v>3967</v>
      </c>
      <c r="J123" s="70">
        <v>4127</v>
      </c>
      <c r="K123" s="70">
        <v>2873</v>
      </c>
      <c r="L123" s="70">
        <v>2557</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41023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10800</v>
      </c>
      <c r="D125" s="73">
        <v>14400</v>
      </c>
      <c r="E125" s="73">
        <v>14400</v>
      </c>
      <c r="F125" s="73">
        <v>14400</v>
      </c>
      <c r="G125" s="73">
        <v>12000</v>
      </c>
      <c r="H125" s="73">
        <v>12000</v>
      </c>
      <c r="I125" s="73">
        <v>10800</v>
      </c>
      <c r="J125" s="73">
        <v>10800</v>
      </c>
      <c r="K125" s="73">
        <v>6000</v>
      </c>
      <c r="L125" s="73">
        <v>6000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111600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7200</v>
      </c>
      <c r="D126" s="73">
        <v>9600</v>
      </c>
      <c r="E126" s="73">
        <v>9600</v>
      </c>
      <c r="F126" s="73">
        <v>9600</v>
      </c>
      <c r="G126" s="73">
        <v>8000</v>
      </c>
      <c r="H126" s="73">
        <v>8000</v>
      </c>
      <c r="I126" s="73">
        <v>7200</v>
      </c>
      <c r="J126" s="73">
        <v>7200</v>
      </c>
      <c r="K126" s="73">
        <v>4000</v>
      </c>
      <c r="L126" s="73">
        <v>4000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74400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0.7</v>
      </c>
      <c r="D129" s="74">
        <v>0.7</v>
      </c>
      <c r="E129" s="74">
        <v>0.7</v>
      </c>
      <c r="F129" s="74">
        <v>0.7</v>
      </c>
      <c r="G129" s="74">
        <v>0.7</v>
      </c>
      <c r="H129" s="74">
        <v>0.7</v>
      </c>
      <c r="I129" s="74">
        <v>0.7</v>
      </c>
      <c r="J129" s="74">
        <v>0.7</v>
      </c>
      <c r="K129" s="74">
        <v>0.7</v>
      </c>
      <c r="L129" s="74">
        <v>0.7</v>
      </c>
      <c r="M129" s="74">
        <v>0.7</v>
      </c>
      <c r="N129" s="74">
        <v>0.7</v>
      </c>
      <c r="O129" s="74">
        <v>0.7</v>
      </c>
      <c r="P129" s="74">
        <v>0.7</v>
      </c>
      <c r="Q129" s="74">
        <v>0.7</v>
      </c>
      <c r="R129" s="74">
        <v>0.7</v>
      </c>
      <c r="S129" s="74">
        <v>0.7</v>
      </c>
      <c r="T129" s="74">
        <v>0.7</v>
      </c>
      <c r="U129" s="74">
        <v>0.7</v>
      </c>
      <c r="V129" s="74">
        <v>0.7</v>
      </c>
      <c r="W129" s="74">
        <v>0.7</v>
      </c>
      <c r="X129" s="74">
        <v>0.7</v>
      </c>
      <c r="Y129" s="74">
        <v>0.7</v>
      </c>
      <c r="Z129" s="74">
        <v>0.7</v>
      </c>
      <c r="AA129" s="74">
        <v>0.7</v>
      </c>
      <c r="AB129" s="74">
        <v>0.7</v>
      </c>
      <c r="AC129" s="74">
        <v>0.7</v>
      </c>
      <c r="AD129" s="74">
        <v>0.7</v>
      </c>
      <c r="AE129" s="74">
        <v>0.7</v>
      </c>
      <c r="AF129" s="74">
        <v>0.7</v>
      </c>
      <c r="AG129" s="74">
        <v>0.7</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0.5</v>
      </c>
      <c r="D130" s="74">
        <v>0.5</v>
      </c>
      <c r="E130" s="74">
        <v>0.5</v>
      </c>
      <c r="F130" s="74">
        <v>0.5</v>
      </c>
      <c r="G130" s="74">
        <v>0.5</v>
      </c>
      <c r="H130" s="74">
        <v>0.5</v>
      </c>
      <c r="I130" s="74">
        <v>0.5</v>
      </c>
      <c r="J130" s="74">
        <v>0.5</v>
      </c>
      <c r="K130" s="74">
        <v>0.5</v>
      </c>
      <c r="L130" s="74">
        <v>0.5</v>
      </c>
      <c r="M130" s="74">
        <v>0.5</v>
      </c>
      <c r="N130" s="74">
        <v>0.5</v>
      </c>
      <c r="O130" s="74">
        <v>0.5</v>
      </c>
      <c r="P130" s="74">
        <v>0.5</v>
      </c>
      <c r="Q130" s="74">
        <v>0.5</v>
      </c>
      <c r="R130" s="74">
        <v>0.5</v>
      </c>
      <c r="S130" s="74">
        <v>0.5</v>
      </c>
      <c r="T130" s="74">
        <v>0.5</v>
      </c>
      <c r="U130" s="74">
        <v>0.5</v>
      </c>
      <c r="V130" s="74">
        <v>0.5</v>
      </c>
      <c r="W130" s="74">
        <v>0.5</v>
      </c>
      <c r="X130" s="74">
        <v>0.5</v>
      </c>
      <c r="Y130" s="74">
        <v>0.5</v>
      </c>
      <c r="Z130" s="74">
        <v>0.5</v>
      </c>
      <c r="AA130" s="74">
        <v>0.5</v>
      </c>
      <c r="AB130" s="74">
        <v>0.5</v>
      </c>
      <c r="AC130" s="74">
        <v>0.5</v>
      </c>
      <c r="AD130" s="74">
        <v>0.5</v>
      </c>
      <c r="AE130" s="74">
        <v>0.5</v>
      </c>
      <c r="AF130" s="74">
        <v>0.5</v>
      </c>
      <c r="AG130" s="74">
        <v>0.5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11160</v>
      </c>
      <c r="D133" s="70">
        <v>14880</v>
      </c>
      <c r="E133" s="70">
        <v>14880</v>
      </c>
      <c r="F133" s="70">
        <v>14880</v>
      </c>
      <c r="G133" s="70">
        <v>12400</v>
      </c>
      <c r="H133" s="70">
        <v>12400</v>
      </c>
      <c r="I133" s="70">
        <v>11160</v>
      </c>
      <c r="J133" s="70">
        <v>11160</v>
      </c>
      <c r="K133" s="70">
        <v>6200</v>
      </c>
      <c r="L133" s="70">
        <v>6200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115320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5404</v>
      </c>
      <c r="D134" s="70">
        <v>10289</v>
      </c>
      <c r="E134" s="70">
        <v>10417</v>
      </c>
      <c r="F134" s="70">
        <v>10457</v>
      </c>
      <c r="G134" s="70">
        <v>8289</v>
      </c>
      <c r="H134" s="70">
        <v>8245</v>
      </c>
      <c r="I134" s="70">
        <v>7193</v>
      </c>
      <c r="J134" s="70">
        <v>7033</v>
      </c>
      <c r="K134" s="70">
        <v>3327</v>
      </c>
      <c r="L134" s="70">
        <v>3643</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74297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3480000</v>
      </c>
      <c r="AY8" s="21" t="s">
        <v>4</v>
      </c>
      <c r="AZ8" s="89">
        <v>1000000</v>
      </c>
    </row>
    <row r="9" spans="2:59" ht="14.45" customHeight="1" x14ac:dyDescent="0.2">
      <c r="B9" s="133"/>
      <c r="C9" s="133"/>
      <c r="D9" s="133"/>
      <c r="E9" s="133"/>
      <c r="F9" s="133"/>
      <c r="G9" s="133"/>
      <c r="H9" s="133"/>
      <c r="I9" s="133"/>
      <c r="J9" s="37"/>
      <c r="AP9" s="21" t="s">
        <v>8</v>
      </c>
      <c r="AQ9" s="89">
        <v>1440000</v>
      </c>
      <c r="AY9" s="21" t="s">
        <v>8</v>
      </c>
      <c r="AZ9" s="89">
        <v>1164000</v>
      </c>
    </row>
    <row r="10" spans="2:59" ht="14.45" customHeight="1" x14ac:dyDescent="0.2">
      <c r="B10" s="133"/>
      <c r="C10" s="133"/>
      <c r="D10" s="133"/>
      <c r="E10" s="133"/>
      <c r="F10" s="133"/>
      <c r="G10" s="133"/>
      <c r="H10" s="133"/>
      <c r="I10" s="133"/>
      <c r="J10" s="37"/>
      <c r="AP10" s="21" t="s">
        <v>9</v>
      </c>
      <c r="AQ10" s="89">
        <v>15120000</v>
      </c>
      <c r="AY10" s="21" t="s">
        <v>9</v>
      </c>
      <c r="AZ10" s="89">
        <v>0</v>
      </c>
    </row>
    <row r="11" spans="2:59" ht="14.45" customHeight="1" x14ac:dyDescent="0.2">
      <c r="B11" s="76" t="s">
        <v>114</v>
      </c>
      <c r="C11" s="76"/>
      <c r="D11" s="76"/>
      <c r="E11" s="76"/>
      <c r="F11" s="76"/>
      <c r="G11" s="76"/>
      <c r="H11" s="76"/>
      <c r="I11" s="76"/>
      <c r="AP11" s="21" t="s">
        <v>7</v>
      </c>
      <c r="AQ11" s="89">
        <v>1200000</v>
      </c>
      <c r="AY11" s="21" t="s">
        <v>7</v>
      </c>
      <c r="AZ11" s="89">
        <v>9156000</v>
      </c>
    </row>
    <row r="12" spans="2:59" ht="14.45" customHeight="1" x14ac:dyDescent="0.2">
      <c r="B12" s="76"/>
      <c r="C12" s="76"/>
      <c r="D12" s="76"/>
      <c r="E12" s="76"/>
      <c r="F12" s="76"/>
      <c r="G12" s="76"/>
      <c r="H12" s="76"/>
      <c r="I12" s="76"/>
      <c r="AP12" s="21" t="s">
        <v>3</v>
      </c>
      <c r="AQ12" s="89">
        <v>2048000</v>
      </c>
      <c r="AY12" s="21" t="s">
        <v>3</v>
      </c>
      <c r="AZ12" s="89">
        <v>625000</v>
      </c>
    </row>
    <row r="13" spans="2:59" ht="14.45" customHeight="1" x14ac:dyDescent="0.2">
      <c r="B13" s="76"/>
      <c r="C13" s="76"/>
      <c r="D13" s="76"/>
      <c r="E13" s="76"/>
      <c r="F13" s="76"/>
      <c r="G13" s="76"/>
      <c r="H13" s="76"/>
      <c r="I13" s="76"/>
      <c r="AP13" s="21" t="s">
        <v>6</v>
      </c>
      <c r="AQ13" s="89">
        <v>1840000</v>
      </c>
      <c r="AY13" s="21" t="s">
        <v>6</v>
      </c>
      <c r="AZ13" s="89">
        <v>750000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1120000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2080000</v>
      </c>
    </row>
    <row r="19" spans="42:59" x14ac:dyDescent="0.2">
      <c r="AP19" s="21" t="s">
        <v>76</v>
      </c>
      <c r="AQ19" s="89">
        <v>0</v>
      </c>
      <c r="AY19" s="21" t="s">
        <v>76</v>
      </c>
      <c r="AZ19" s="89">
        <v>0</v>
      </c>
    </row>
    <row r="20" spans="42:59" ht="15" x14ac:dyDescent="0.25">
      <c r="AP20" s="77" t="s">
        <v>77</v>
      </c>
      <c r="AQ20" s="90">
        <v>26248000</v>
      </c>
      <c r="AY20" s="77" t="s">
        <v>77</v>
      </c>
      <c r="AZ20" s="90">
        <v>14775000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5799942</v>
      </c>
      <c r="AY27" s="21" t="s">
        <v>4</v>
      </c>
      <c r="AZ27" s="89">
        <v>1422820</v>
      </c>
    </row>
    <row r="28" spans="42:59" x14ac:dyDescent="0.2">
      <c r="AP28" s="21" t="s">
        <v>8</v>
      </c>
      <c r="AQ28" s="89">
        <v>2399976</v>
      </c>
      <c r="AY28" s="21" t="s">
        <v>8</v>
      </c>
      <c r="AZ28" s="89">
        <v>1723788</v>
      </c>
    </row>
    <row r="29" spans="42:59" ht="14.45" customHeight="1" x14ac:dyDescent="0.2">
      <c r="AP29" s="21" t="s">
        <v>9</v>
      </c>
      <c r="AQ29" s="89">
        <v>25199748</v>
      </c>
      <c r="AY29" s="21" t="s">
        <v>9</v>
      </c>
      <c r="AZ29" s="89"/>
    </row>
    <row r="30" spans="42:59" x14ac:dyDescent="0.2">
      <c r="AP30" s="21" t="s">
        <v>7</v>
      </c>
      <c r="AQ30" s="89">
        <v>1999980</v>
      </c>
      <c r="AY30" s="21" t="s">
        <v>7</v>
      </c>
      <c r="AZ30" s="89">
        <v>14157755</v>
      </c>
    </row>
    <row r="31" spans="42:59" x14ac:dyDescent="0.2">
      <c r="AP31" s="21" t="s">
        <v>3</v>
      </c>
      <c r="AQ31" s="89">
        <v>3413299.2000000002</v>
      </c>
      <c r="AY31" s="21" t="s">
        <v>3</v>
      </c>
      <c r="AZ31" s="89">
        <v>1123125</v>
      </c>
    </row>
    <row r="32" spans="42:59" ht="14.45" customHeight="1" x14ac:dyDescent="0.2">
      <c r="AP32" s="21" t="s">
        <v>6</v>
      </c>
      <c r="AQ32" s="89">
        <v>3066636</v>
      </c>
      <c r="AY32" s="21" t="s">
        <v>6</v>
      </c>
      <c r="AZ32" s="89">
        <v>1403400</v>
      </c>
    </row>
    <row r="33" spans="2:56" ht="14.45" customHeight="1" x14ac:dyDescent="0.2">
      <c r="AP33" s="21" t="s">
        <v>5</v>
      </c>
      <c r="AQ33" s="89">
        <v>1866648</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3892200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43746229.200000003</v>
      </c>
      <c r="AY37" s="77" t="s">
        <v>77</v>
      </c>
      <c r="AZ37" s="90">
        <v>23723088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41023000</v>
      </c>
      <c r="AR41" s="110">
        <v>26248000</v>
      </c>
      <c r="AS41" s="110">
        <v>14775000</v>
      </c>
      <c r="AV41" s="21" t="s">
        <v>128</v>
      </c>
      <c r="AW41" s="91">
        <v>0.63983618945469611</v>
      </c>
      <c r="AX41" s="91">
        <v>0.36016381054530383</v>
      </c>
    </row>
    <row r="42" spans="2:56" ht="15" x14ac:dyDescent="0.2">
      <c r="B42" s="38"/>
      <c r="C42" s="38"/>
      <c r="D42" s="38"/>
      <c r="E42" s="38"/>
      <c r="F42" s="38"/>
      <c r="G42" s="38"/>
      <c r="H42" s="38"/>
      <c r="I42" s="38"/>
      <c r="AP42" s="21" t="s">
        <v>127</v>
      </c>
      <c r="AQ42" s="110">
        <v>67469317.200000003</v>
      </c>
      <c r="AR42" s="110">
        <v>43746229.200000003</v>
      </c>
      <c r="AS42" s="110">
        <v>23723088</v>
      </c>
      <c r="AV42" s="21" t="s">
        <v>127</v>
      </c>
      <c r="AW42" s="91">
        <v>0.64838701524609477</v>
      </c>
      <c r="AX42" s="91">
        <v>0.35161298475390529</v>
      </c>
    </row>
    <row r="43" spans="2:56" x14ac:dyDescent="0.2">
      <c r="BD43" s="92">
        <v>14233852800000</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2.0495816468878001</v>
      </c>
    </row>
    <row r="54" spans="2:55" x14ac:dyDescent="0.2">
      <c r="BA54" s="21" t="s">
        <v>88</v>
      </c>
      <c r="BC54" s="94">
        <v>1.8111059649464933</v>
      </c>
    </row>
    <row r="55" spans="2:55" ht="15" thickBot="1" x14ac:dyDescent="0.25">
      <c r="BA55" s="21" t="s">
        <v>89</v>
      </c>
      <c r="BC55" s="94" t="s">
        <v>127</v>
      </c>
    </row>
    <row r="56" spans="2:55" ht="16.5" thickTop="1" thickBot="1" x14ac:dyDescent="0.3">
      <c r="BA56" s="95" t="s">
        <v>82</v>
      </c>
      <c r="BB56" s="95"/>
      <c r="BC56" s="93">
        <v>41023000</v>
      </c>
    </row>
    <row r="57" spans="2:55" ht="16.5" thickTop="1" thickBot="1" x14ac:dyDescent="0.3">
      <c r="BA57" s="96" t="s">
        <v>83</v>
      </c>
      <c r="BB57" s="96"/>
      <c r="BC57" s="97">
        <v>44141</v>
      </c>
    </row>
    <row r="58" spans="2:55" ht="16.5" thickTop="1" thickBot="1" x14ac:dyDescent="0.3">
      <c r="BA58" s="96" t="s">
        <v>84</v>
      </c>
      <c r="BB58" s="96"/>
      <c r="BC58" s="98">
        <v>1.6446704824123053</v>
      </c>
    </row>
    <row r="59" spans="2:55" ht="16.5" thickTop="1" thickBot="1" x14ac:dyDescent="0.3">
      <c r="BA59" s="95" t="s">
        <v>85</v>
      </c>
      <c r="BB59" s="95" t="s">
        <v>65</v>
      </c>
      <c r="BC59" s="93">
        <v>115320</v>
      </c>
    </row>
    <row r="60" spans="2:55" ht="16.5" thickTop="1" thickBot="1" x14ac:dyDescent="0.3">
      <c r="I60" s="62" t="s">
        <v>113</v>
      </c>
      <c r="BA60" s="96" t="s">
        <v>86</v>
      </c>
      <c r="BB60" s="96"/>
      <c r="BC60" s="98">
        <v>1.784193548387097</v>
      </c>
    </row>
    <row r="61" spans="2:55" ht="16.5" thickTop="1" thickBot="1" x14ac:dyDescent="0.3">
      <c r="BA61" s="95" t="s">
        <v>85</v>
      </c>
      <c r="BB61" s="95" t="s">
        <v>65</v>
      </c>
      <c r="BC61" s="93">
        <v>205753.2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3480000</v>
      </c>
      <c r="J5" t="s">
        <v>4</v>
      </c>
      <c r="K5" s="1">
        <v>1000000</v>
      </c>
      <c r="S5" s="136"/>
      <c r="T5" s="136"/>
      <c r="U5" s="136"/>
      <c r="V5" s="136"/>
      <c r="W5" s="136"/>
      <c r="X5" s="136"/>
      <c r="Y5" s="136"/>
      <c r="Z5" s="136"/>
    </row>
    <row r="6" spans="1:27" x14ac:dyDescent="0.25">
      <c r="A6" t="s">
        <v>8</v>
      </c>
      <c r="B6" s="1">
        <v>1440000</v>
      </c>
      <c r="J6" t="s">
        <v>8</v>
      </c>
      <c r="K6" s="1">
        <v>1164000</v>
      </c>
      <c r="S6" s="136"/>
      <c r="T6" s="136"/>
      <c r="U6" s="136"/>
      <c r="V6" s="136"/>
      <c r="W6" s="136"/>
      <c r="X6" s="136"/>
      <c r="Y6" s="136"/>
      <c r="Z6" s="136"/>
      <c r="AA6" s="18"/>
    </row>
    <row r="7" spans="1:27" x14ac:dyDescent="0.25">
      <c r="A7" t="s">
        <v>9</v>
      </c>
      <c r="B7" s="1">
        <v>15120000</v>
      </c>
      <c r="J7" t="s">
        <v>9</v>
      </c>
      <c r="K7" s="1">
        <v>0</v>
      </c>
      <c r="S7" s="136"/>
      <c r="T7" s="136"/>
      <c r="U7" s="136"/>
      <c r="V7" s="136"/>
      <c r="W7" s="136"/>
      <c r="X7" s="136"/>
      <c r="Y7" s="136"/>
      <c r="Z7" s="136"/>
      <c r="AA7" s="18"/>
    </row>
    <row r="8" spans="1:27" x14ac:dyDescent="0.25">
      <c r="A8" t="s">
        <v>7</v>
      </c>
      <c r="B8" s="1">
        <v>1200000</v>
      </c>
      <c r="J8" t="s">
        <v>7</v>
      </c>
      <c r="K8" s="1">
        <v>9156000</v>
      </c>
      <c r="S8" s="136"/>
      <c r="T8" s="136"/>
      <c r="U8" s="136"/>
      <c r="V8" s="136"/>
      <c r="W8" s="136"/>
      <c r="X8" s="136"/>
      <c r="Y8" s="136"/>
      <c r="Z8" s="136"/>
    </row>
    <row r="9" spans="1:27" x14ac:dyDescent="0.25">
      <c r="A9" t="s">
        <v>3</v>
      </c>
      <c r="B9" s="1">
        <v>2048000</v>
      </c>
      <c r="J9" t="s">
        <v>3</v>
      </c>
      <c r="K9" s="1">
        <v>625000</v>
      </c>
      <c r="S9" s="136"/>
      <c r="T9" s="136"/>
      <c r="U9" s="136"/>
      <c r="V9" s="136"/>
      <c r="W9" s="136"/>
      <c r="X9" s="136"/>
      <c r="Y9" s="136"/>
      <c r="Z9" s="136"/>
    </row>
    <row r="10" spans="1:27" x14ac:dyDescent="0.25">
      <c r="A10" t="s">
        <v>6</v>
      </c>
      <c r="B10" s="1">
        <v>1840000</v>
      </c>
      <c r="J10" t="s">
        <v>6</v>
      </c>
      <c r="K10" s="1">
        <v>750000</v>
      </c>
      <c r="S10" s="136"/>
      <c r="T10" s="136"/>
      <c r="U10" s="136"/>
      <c r="V10" s="136"/>
      <c r="W10" s="136"/>
      <c r="X10" s="136"/>
      <c r="Y10" s="136"/>
      <c r="Z10" s="136"/>
    </row>
    <row r="11" spans="1:27" x14ac:dyDescent="0.25">
      <c r="A11" t="s">
        <v>5</v>
      </c>
      <c r="B11" s="1">
        <v>1120000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2080000</v>
      </c>
    </row>
    <row r="14" spans="1:27" x14ac:dyDescent="0.25">
      <c r="A14" t="s">
        <v>76</v>
      </c>
      <c r="B14" s="1">
        <v>0</v>
      </c>
      <c r="J14" t="s">
        <v>76</v>
      </c>
      <c r="K14" s="1">
        <v>0</v>
      </c>
    </row>
    <row r="15" spans="1:27" x14ac:dyDescent="0.25">
      <c r="A15" s="12" t="s">
        <v>77</v>
      </c>
      <c r="B15" s="13">
        <v>26248000</v>
      </c>
      <c r="J15" s="12" t="s">
        <v>77</v>
      </c>
      <c r="K15" s="13">
        <v>14775000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5799942</v>
      </c>
      <c r="J22" t="s">
        <v>4</v>
      </c>
      <c r="K22" s="1">
        <v>1422820</v>
      </c>
      <c r="S22" s="136"/>
      <c r="T22" s="136"/>
      <c r="U22" s="136"/>
      <c r="V22" s="136"/>
      <c r="W22" s="136"/>
      <c r="X22" s="136"/>
      <c r="Y22" s="136"/>
      <c r="Z22" s="136"/>
    </row>
    <row r="23" spans="1:26" x14ac:dyDescent="0.25">
      <c r="A23" t="s">
        <v>8</v>
      </c>
      <c r="B23" s="1">
        <v>2399976</v>
      </c>
      <c r="J23" t="s">
        <v>8</v>
      </c>
      <c r="K23" s="1">
        <v>1723788</v>
      </c>
      <c r="S23" s="136"/>
      <c r="T23" s="136"/>
      <c r="U23" s="136"/>
      <c r="V23" s="136"/>
      <c r="W23" s="136"/>
      <c r="X23" s="136"/>
      <c r="Y23" s="136"/>
      <c r="Z23" s="136"/>
    </row>
    <row r="24" spans="1:26" ht="14.45" customHeight="1" x14ac:dyDescent="0.25">
      <c r="A24" t="s">
        <v>9</v>
      </c>
      <c r="B24" s="1">
        <v>25199748</v>
      </c>
      <c r="J24" t="s">
        <v>9</v>
      </c>
      <c r="K24" s="1">
        <v>0</v>
      </c>
      <c r="S24" s="136"/>
      <c r="T24" s="136"/>
      <c r="U24" s="136"/>
      <c r="V24" s="136"/>
      <c r="W24" s="136"/>
      <c r="X24" s="136"/>
      <c r="Y24" s="136"/>
      <c r="Z24" s="136"/>
    </row>
    <row r="25" spans="1:26" x14ac:dyDescent="0.25">
      <c r="A25" t="s">
        <v>7</v>
      </c>
      <c r="B25" s="1">
        <v>1999980</v>
      </c>
      <c r="J25" t="s">
        <v>7</v>
      </c>
      <c r="K25" s="1">
        <v>14157755</v>
      </c>
      <c r="S25" s="136"/>
      <c r="T25" s="136"/>
      <c r="U25" s="136"/>
      <c r="V25" s="136"/>
      <c r="W25" s="136"/>
      <c r="X25" s="136"/>
      <c r="Y25" s="136"/>
      <c r="Z25" s="136"/>
    </row>
    <row r="26" spans="1:26" ht="14.45" customHeight="1" x14ac:dyDescent="0.25">
      <c r="A26" t="s">
        <v>3</v>
      </c>
      <c r="B26" s="1">
        <v>3413299.2000000002</v>
      </c>
      <c r="J26" t="s">
        <v>3</v>
      </c>
      <c r="K26" s="1">
        <v>1123125</v>
      </c>
      <c r="S26" s="136"/>
      <c r="T26" s="136"/>
      <c r="U26" s="136"/>
      <c r="V26" s="136"/>
      <c r="W26" s="136"/>
      <c r="X26" s="136"/>
      <c r="Y26" s="136"/>
      <c r="Z26" s="136"/>
    </row>
    <row r="27" spans="1:26" x14ac:dyDescent="0.25">
      <c r="A27" t="s">
        <v>6</v>
      </c>
      <c r="B27" s="1">
        <v>3066636</v>
      </c>
      <c r="J27" t="s">
        <v>6</v>
      </c>
      <c r="K27" s="1">
        <v>1403400</v>
      </c>
      <c r="S27" s="136"/>
      <c r="T27" s="136"/>
      <c r="U27" s="136"/>
      <c r="V27" s="136"/>
      <c r="W27" s="136"/>
      <c r="X27" s="136"/>
      <c r="Y27" s="136"/>
      <c r="Z27" s="136"/>
    </row>
    <row r="28" spans="1:26" x14ac:dyDescent="0.25">
      <c r="A28" t="s">
        <v>5</v>
      </c>
      <c r="B28" s="1">
        <v>1866648</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3892200</v>
      </c>
    </row>
    <row r="31" spans="1:26" x14ac:dyDescent="0.25">
      <c r="A31" t="s">
        <v>76</v>
      </c>
      <c r="B31" s="1">
        <v>0</v>
      </c>
      <c r="J31" t="s">
        <v>76</v>
      </c>
      <c r="K31" s="1">
        <v>0</v>
      </c>
    </row>
    <row r="32" spans="1:26" x14ac:dyDescent="0.25">
      <c r="A32" s="12" t="s">
        <v>77</v>
      </c>
      <c r="B32" s="13">
        <v>43746229.200000003</v>
      </c>
      <c r="J32" s="12" t="s">
        <v>77</v>
      </c>
      <c r="K32" s="13">
        <v>23723088</v>
      </c>
    </row>
    <row r="35" spans="1:15" x14ac:dyDescent="0.25">
      <c r="B35" t="s">
        <v>79</v>
      </c>
      <c r="C35" t="s">
        <v>80</v>
      </c>
      <c r="D35" t="s">
        <v>24</v>
      </c>
      <c r="H35" t="s">
        <v>80</v>
      </c>
      <c r="I35" t="s">
        <v>24</v>
      </c>
    </row>
    <row r="36" spans="1:15" x14ac:dyDescent="0.25">
      <c r="A36" t="s">
        <v>128</v>
      </c>
      <c r="B36" s="14">
        <v>41023000</v>
      </c>
      <c r="C36" s="14">
        <v>26248000</v>
      </c>
      <c r="D36" s="14">
        <v>14775000</v>
      </c>
      <c r="G36" t="s">
        <v>128</v>
      </c>
      <c r="H36" s="15">
        <v>0.63983618945469611</v>
      </c>
      <c r="I36" s="15">
        <v>0.36016381054530383</v>
      </c>
    </row>
    <row r="37" spans="1:15" x14ac:dyDescent="0.25">
      <c r="A37" t="s">
        <v>127</v>
      </c>
      <c r="B37" s="14">
        <v>67469317.200000003</v>
      </c>
      <c r="C37" s="14">
        <v>43746229.200000003</v>
      </c>
      <c r="D37" s="14">
        <v>23723088</v>
      </c>
      <c r="G37" t="s">
        <v>127</v>
      </c>
      <c r="H37" s="15">
        <v>0.64838701524609477</v>
      </c>
      <c r="I37" s="15">
        <v>0.35161298475390529</v>
      </c>
    </row>
    <row r="38" spans="1:15" x14ac:dyDescent="0.25">
      <c r="O38" s="17">
        <v>14233852800000</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362.74</v>
      </c>
      <c r="J11" s="19"/>
      <c r="K11" s="19"/>
    </row>
    <row r="12" spans="2:57" ht="14.45" customHeight="1" thickBot="1" x14ac:dyDescent="0.25">
      <c r="B12" s="19"/>
      <c r="C12" s="19"/>
      <c r="D12" s="19"/>
      <c r="E12" s="19"/>
      <c r="F12" s="19"/>
      <c r="G12" s="44" t="s">
        <v>93</v>
      </c>
      <c r="H12" s="45" t="s">
        <v>94</v>
      </c>
      <c r="I12" s="46">
        <v>3336440</v>
      </c>
      <c r="J12" s="19"/>
      <c r="K12" s="19"/>
    </row>
    <row r="13" spans="2:57" ht="14.45" customHeight="1" thickBot="1" x14ac:dyDescent="0.25">
      <c r="B13" s="19"/>
      <c r="C13" s="19"/>
      <c r="D13" s="19"/>
      <c r="E13" s="19"/>
      <c r="F13" s="19"/>
      <c r="G13" s="44" t="s">
        <v>95</v>
      </c>
      <c r="H13" s="45" t="s">
        <v>94</v>
      </c>
      <c r="I13" s="46">
        <v>16157735</v>
      </c>
      <c r="J13" s="19"/>
      <c r="K13" s="19"/>
    </row>
    <row r="14" spans="2:57" ht="14.45" customHeight="1" thickBot="1" x14ac:dyDescent="0.25">
      <c r="B14" s="19"/>
      <c r="C14" s="19"/>
      <c r="D14" s="19"/>
      <c r="E14" s="19"/>
      <c r="F14" s="19"/>
      <c r="G14" s="44" t="s">
        <v>96</v>
      </c>
      <c r="H14" s="45" t="s">
        <v>97</v>
      </c>
      <c r="I14" s="47">
        <v>186</v>
      </c>
      <c r="J14" s="19"/>
      <c r="K14" s="19"/>
    </row>
    <row r="15" spans="2:57" ht="14.45" customHeight="1" thickBot="1" x14ac:dyDescent="0.25">
      <c r="B15" s="19"/>
      <c r="C15" s="19"/>
      <c r="D15" s="19"/>
      <c r="E15" s="19"/>
      <c r="F15" s="19"/>
      <c r="G15" s="44" t="s">
        <v>98</v>
      </c>
      <c r="H15" s="45" t="s">
        <v>67</v>
      </c>
      <c r="I15" s="48">
        <v>204.95816468878002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362.74</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60991.972518531911</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1.1062000000000001</v>
      </c>
      <c r="AT30" s="101">
        <v>186000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205753.2</v>
      </c>
      <c r="AV39" s="103">
        <v>1.1100000000000001</v>
      </c>
      <c r="AW39" s="104">
        <v>1.784193548387097</v>
      </c>
    </row>
    <row r="40" spans="2:49" ht="14.45" customHeight="1" x14ac:dyDescent="0.2">
      <c r="B40" s="19"/>
      <c r="C40" s="49"/>
      <c r="D40" s="53" t="s">
        <v>109</v>
      </c>
      <c r="E40" s="163">
        <v>829.65</v>
      </c>
      <c r="F40" s="163">
        <v>884.96</v>
      </c>
      <c r="G40" s="163">
        <v>940.2700000000001</v>
      </c>
      <c r="H40" s="163">
        <v>995.58</v>
      </c>
      <c r="I40" s="163">
        <v>1050.8900000000001</v>
      </c>
      <c r="J40" s="164">
        <v>1106.2</v>
      </c>
      <c r="K40" s="163">
        <v>1161.51</v>
      </c>
      <c r="L40" s="163">
        <v>1216.82</v>
      </c>
      <c r="M40" s="163">
        <v>1272.1299999999999</v>
      </c>
      <c r="N40" s="163">
        <v>1327.4400000000003</v>
      </c>
      <c r="O40" s="163">
        <v>1382.7500000000002</v>
      </c>
      <c r="AT40" s="21" t="s">
        <v>62</v>
      </c>
      <c r="AU40" s="102">
        <v>67469.320000000007</v>
      </c>
      <c r="AV40" s="103">
        <v>0.36</v>
      </c>
      <c r="AW40" s="104">
        <v>1.6446705506666994</v>
      </c>
    </row>
    <row r="41" spans="2:49" x14ac:dyDescent="0.2">
      <c r="B41" s="19"/>
      <c r="C41" s="54">
        <v>-0.2</v>
      </c>
      <c r="D41" s="55">
        <v>108140.4</v>
      </c>
      <c r="E41" s="56">
        <v>0.24799029756955568</v>
      </c>
      <c r="F41" s="56">
        <v>0.29499090397145844</v>
      </c>
      <c r="G41" s="56">
        <v>0.33646202726725499</v>
      </c>
      <c r="H41" s="56">
        <v>0.37332524797462968</v>
      </c>
      <c r="I41" s="56">
        <v>0.40630812966017554</v>
      </c>
      <c r="J41" s="56">
        <v>0.43599272317716675</v>
      </c>
      <c r="K41" s="56">
        <v>0.46285021254968262</v>
      </c>
      <c r="L41" s="56">
        <v>0.48726611197924247</v>
      </c>
      <c r="M41" s="56">
        <v>0.50955888971927543</v>
      </c>
      <c r="N41" s="56">
        <v>0.52999393598097233</v>
      </c>
      <c r="O41" s="56">
        <v>0.5487941785417334</v>
      </c>
      <c r="AT41" s="21" t="s">
        <v>61</v>
      </c>
      <c r="AU41" s="102">
        <v>138283.88</v>
      </c>
      <c r="AV41" s="103"/>
      <c r="AW41" s="104">
        <v>2.0495816468878001</v>
      </c>
    </row>
    <row r="42" spans="2:49" x14ac:dyDescent="0.2">
      <c r="B42" s="19"/>
      <c r="C42" s="54">
        <v>-0.15</v>
      </c>
      <c r="D42" s="55">
        <v>135175.5</v>
      </c>
      <c r="E42" s="56">
        <v>0.39839223805564455</v>
      </c>
      <c r="F42" s="56">
        <v>0.43599272317716675</v>
      </c>
      <c r="G42" s="56">
        <v>0.46916962181380406</v>
      </c>
      <c r="H42" s="56">
        <v>0.49866019837970377</v>
      </c>
      <c r="I42" s="56">
        <v>0.52504650372814043</v>
      </c>
      <c r="J42" s="56">
        <v>0.5487941785417334</v>
      </c>
      <c r="K42" s="56">
        <v>0.57028017003974618</v>
      </c>
      <c r="L42" s="56">
        <v>0.58981288958339395</v>
      </c>
      <c r="M42" s="56">
        <v>0.6076471117754203</v>
      </c>
      <c r="N42" s="56">
        <v>0.62399514878477791</v>
      </c>
      <c r="O42" s="56">
        <v>0.6390353428333867</v>
      </c>
    </row>
    <row r="43" spans="2:49" x14ac:dyDescent="0.2">
      <c r="B43" s="19"/>
      <c r="C43" s="54">
        <v>-0.1</v>
      </c>
      <c r="D43" s="55">
        <v>159030</v>
      </c>
      <c r="E43" s="56">
        <v>0.48863340234729785</v>
      </c>
      <c r="F43" s="56">
        <v>0.52059381470059174</v>
      </c>
      <c r="G43" s="56">
        <v>0.5487941785417334</v>
      </c>
      <c r="H43" s="56">
        <v>0.57386116862274816</v>
      </c>
      <c r="I43" s="56">
        <v>0.59628952816891945</v>
      </c>
      <c r="J43" s="56">
        <v>0.61647505176047335</v>
      </c>
      <c r="K43" s="56">
        <v>0.63473814453378419</v>
      </c>
      <c r="L43" s="56">
        <v>0.65134095614588483</v>
      </c>
      <c r="M43" s="56">
        <v>0.66650004500910731</v>
      </c>
      <c r="N43" s="56">
        <v>0.68039587646706123</v>
      </c>
      <c r="O43" s="56">
        <v>0.69318004140837874</v>
      </c>
      <c r="AU43" s="21">
        <v>220261.19999999998</v>
      </c>
    </row>
    <row r="44" spans="2:49" x14ac:dyDescent="0.2">
      <c r="B44" s="19"/>
      <c r="C44" s="54">
        <v>-0.05</v>
      </c>
      <c r="D44" s="55">
        <v>176700</v>
      </c>
      <c r="E44" s="56">
        <v>0.53977006211256806</v>
      </c>
      <c r="F44" s="56">
        <v>0.56853443323053254</v>
      </c>
      <c r="G44" s="56">
        <v>0.59391476068756011</v>
      </c>
      <c r="H44" s="56">
        <v>0.61647505176047335</v>
      </c>
      <c r="I44" s="56">
        <v>0.63666057535202747</v>
      </c>
      <c r="J44" s="56">
        <v>0.6548275465844261</v>
      </c>
      <c r="K44" s="56">
        <v>0.67126433008040576</v>
      </c>
      <c r="L44" s="56">
        <v>0.68620686053129643</v>
      </c>
      <c r="M44" s="56">
        <v>0.69985004050819655</v>
      </c>
      <c r="N44" s="56">
        <v>0.71235628882035507</v>
      </c>
      <c r="O44" s="56">
        <v>0.72386203726754084</v>
      </c>
      <c r="AU44" s="21">
        <v>116505.31999999999</v>
      </c>
    </row>
    <row r="45" spans="2:49" x14ac:dyDescent="0.2">
      <c r="B45" s="19"/>
      <c r="C45" s="51" t="s">
        <v>107</v>
      </c>
      <c r="D45" s="57">
        <v>186000</v>
      </c>
      <c r="E45" s="56">
        <v>0.5627815590069396</v>
      </c>
      <c r="F45" s="56">
        <v>0.59010771156900599</v>
      </c>
      <c r="G45" s="56">
        <v>0.61421902265318207</v>
      </c>
      <c r="H45" s="56">
        <v>0.63565129917244978</v>
      </c>
      <c r="I45" s="56">
        <v>0.6548275465844261</v>
      </c>
      <c r="J45" s="56">
        <v>0.67208616925520481</v>
      </c>
      <c r="K45" s="56">
        <v>0.68770111357638553</v>
      </c>
      <c r="L45" s="56">
        <v>0.70189651750473159</v>
      </c>
      <c r="M45" s="56">
        <v>0.71485753848278677</v>
      </c>
      <c r="N45" s="56">
        <v>0.72673847437933736</v>
      </c>
      <c r="O45" s="56">
        <v>0.73766893540416378</v>
      </c>
    </row>
    <row r="46" spans="2:49" ht="14.45" customHeight="1" x14ac:dyDescent="0.2">
      <c r="B46" s="19"/>
      <c r="C46" s="54">
        <v>0.05</v>
      </c>
      <c r="D46" s="55">
        <v>195300</v>
      </c>
      <c r="E46" s="56">
        <v>0.58360148476851392</v>
      </c>
      <c r="F46" s="56">
        <v>0.60962639197048185</v>
      </c>
      <c r="G46" s="56">
        <v>0.63258954538398293</v>
      </c>
      <c r="H46" s="56">
        <v>0.65300123730709503</v>
      </c>
      <c r="I46" s="56">
        <v>0.67126433008040576</v>
      </c>
      <c r="J46" s="56">
        <v>0.68770111357638553</v>
      </c>
      <c r="K46" s="56">
        <v>0.70257248912036718</v>
      </c>
      <c r="L46" s="56">
        <v>0.71609192143307765</v>
      </c>
      <c r="M46" s="56">
        <v>0.72843575093598734</v>
      </c>
      <c r="N46" s="56">
        <v>0.73975092798032127</v>
      </c>
      <c r="O46" s="56">
        <v>0.75016089086110838</v>
      </c>
    </row>
    <row r="47" spans="2:49" x14ac:dyDescent="0.2">
      <c r="B47" s="19"/>
      <c r="C47" s="54">
        <v>0.1</v>
      </c>
      <c r="D47" s="55">
        <v>214830</v>
      </c>
      <c r="E47" s="56">
        <v>0.62145589524410361</v>
      </c>
      <c r="F47" s="56">
        <v>0.64511490179134712</v>
      </c>
      <c r="G47" s="56">
        <v>0.6659904958036208</v>
      </c>
      <c r="H47" s="56">
        <v>0.68454657937008634</v>
      </c>
      <c r="I47" s="56">
        <v>0.70114939098218709</v>
      </c>
      <c r="J47" s="56">
        <v>0.71609192143307776</v>
      </c>
      <c r="K47" s="56">
        <v>0.72961135374578834</v>
      </c>
      <c r="L47" s="56">
        <v>0.74190174675734333</v>
      </c>
      <c r="M47" s="56">
        <v>0.75312340994180671</v>
      </c>
      <c r="N47" s="56">
        <v>0.76340993452756478</v>
      </c>
      <c r="O47" s="56">
        <v>0.77287353714646223</v>
      </c>
    </row>
    <row r="48" spans="2:49" x14ac:dyDescent="0.2">
      <c r="B48" s="19"/>
      <c r="C48" s="54">
        <v>0.15</v>
      </c>
      <c r="D48" s="55">
        <v>247054.5</v>
      </c>
      <c r="E48" s="56">
        <v>0.67083121325574224</v>
      </c>
      <c r="F48" s="56">
        <v>0.69140426242725839</v>
      </c>
      <c r="G48" s="56">
        <v>0.70955695287271381</v>
      </c>
      <c r="H48" s="56">
        <v>0.72569267771311852</v>
      </c>
      <c r="I48" s="56">
        <v>0.74012990520190181</v>
      </c>
      <c r="J48" s="56">
        <v>0.75312340994180671</v>
      </c>
      <c r="K48" s="56">
        <v>0.76487943803981595</v>
      </c>
      <c r="L48" s="56">
        <v>0.77556673631073336</v>
      </c>
      <c r="M48" s="56">
        <v>0.78532470429722323</v>
      </c>
      <c r="N48" s="56">
        <v>0.794269508284839</v>
      </c>
      <c r="O48" s="56">
        <v>0.80249872795344535</v>
      </c>
    </row>
    <row r="49" spans="2:45" ht="15" thickBot="1" x14ac:dyDescent="0.25">
      <c r="B49" s="19"/>
      <c r="C49" s="54">
        <v>0.2</v>
      </c>
      <c r="D49" s="58">
        <v>296465.40000000002</v>
      </c>
      <c r="E49" s="56">
        <v>0.72569267771311863</v>
      </c>
      <c r="F49" s="56">
        <v>0.74283688535604864</v>
      </c>
      <c r="G49" s="56">
        <v>0.75796412739392816</v>
      </c>
      <c r="H49" s="56">
        <v>0.77141056476093217</v>
      </c>
      <c r="I49" s="56">
        <v>0.78344158766825156</v>
      </c>
      <c r="J49" s="56">
        <v>0.794269508284839</v>
      </c>
      <c r="K49" s="56">
        <v>0.80406619836651327</v>
      </c>
      <c r="L49" s="56">
        <v>0.81297228025894452</v>
      </c>
      <c r="M49" s="56">
        <v>0.82110392024768597</v>
      </c>
      <c r="N49" s="56">
        <v>0.82855792357069913</v>
      </c>
      <c r="O49" s="56">
        <v>0.83541560662787118</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186000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220.55</v>
      </c>
      <c r="BA66" s="21" t="s">
        <v>65</v>
      </c>
    </row>
    <row r="67" spans="2:55" x14ac:dyDescent="0.2">
      <c r="B67" s="19"/>
      <c r="C67" s="19"/>
      <c r="D67" s="19"/>
      <c r="E67" s="19"/>
      <c r="F67" s="19"/>
      <c r="G67" s="19"/>
      <c r="H67" s="19"/>
      <c r="I67" s="19"/>
      <c r="J67" s="19"/>
      <c r="K67" s="19"/>
      <c r="AS67" s="21" t="s">
        <v>11</v>
      </c>
      <c r="AT67" s="102">
        <v>115320</v>
      </c>
      <c r="AU67" s="103">
        <v>0.62</v>
      </c>
      <c r="AV67" s="104">
        <v>1</v>
      </c>
      <c r="AX67" s="21" t="s">
        <v>64</v>
      </c>
      <c r="AZ67" s="73">
        <v>66166.129032258061</v>
      </c>
      <c r="BA67" s="21" t="s">
        <v>63</v>
      </c>
    </row>
    <row r="68" spans="2:55" x14ac:dyDescent="0.2">
      <c r="B68" s="19"/>
      <c r="C68" s="19"/>
      <c r="D68" s="19"/>
      <c r="E68" s="19"/>
      <c r="F68" s="19"/>
      <c r="G68" s="19"/>
      <c r="H68" s="19"/>
      <c r="I68" s="19"/>
      <c r="J68" s="19"/>
      <c r="K68" s="19"/>
      <c r="AS68" s="21" t="s">
        <v>62</v>
      </c>
      <c r="AT68" s="102">
        <v>41023</v>
      </c>
      <c r="AU68" s="103">
        <v>0.22</v>
      </c>
      <c r="AV68" s="104">
        <v>0.35573187651751648</v>
      </c>
    </row>
    <row r="69" spans="2:55" x14ac:dyDescent="0.2">
      <c r="B69" s="19"/>
      <c r="C69" s="19"/>
      <c r="D69" s="19"/>
      <c r="E69" s="19"/>
      <c r="F69" s="19"/>
      <c r="G69" s="19"/>
      <c r="H69" s="19"/>
      <c r="I69" s="19"/>
      <c r="J69" s="19"/>
      <c r="K69" s="19"/>
      <c r="AS69" s="21" t="s">
        <v>61</v>
      </c>
      <c r="AT69" s="102">
        <v>74297</v>
      </c>
      <c r="AU69" s="103"/>
      <c r="AV69" s="104">
        <v>1.8111059649464933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0.62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0.46499999999999997</v>
      </c>
      <c r="AU86" s="107">
        <v>0.496</v>
      </c>
      <c r="AV86" s="107">
        <v>0.52700000000000002</v>
      </c>
      <c r="AW86" s="107">
        <v>0.55800000000000005</v>
      </c>
      <c r="AX86" s="107">
        <v>0.58899999999999997</v>
      </c>
      <c r="AY86" s="108">
        <v>0.62</v>
      </c>
      <c r="AZ86" s="107">
        <v>0.65100000000000002</v>
      </c>
      <c r="BA86" s="107">
        <v>0.68199999999999994</v>
      </c>
      <c r="BB86" s="107">
        <v>0.71299999999999997</v>
      </c>
      <c r="BC86" s="107">
        <v>0.74399999999999999</v>
      </c>
      <c r="BD86" s="107">
        <v>0.77500000000000002</v>
      </c>
    </row>
    <row r="87" spans="2:56" x14ac:dyDescent="0.2">
      <c r="B87" s="19"/>
      <c r="C87" s="19"/>
      <c r="D87" s="19"/>
      <c r="E87" s="19"/>
      <c r="F87" s="19"/>
      <c r="G87" s="19"/>
      <c r="H87" s="19"/>
      <c r="I87" s="19"/>
      <c r="J87" s="19"/>
      <c r="K87" s="19"/>
      <c r="AR87" s="21">
        <v>-0.2</v>
      </c>
      <c r="AS87" s="107">
        <v>108140.4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135175.5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159030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176700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186000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195300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214830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247054.5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296465.40000000002</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2024-05-16T19:44:33Z</dcterms:modified>
</cp:coreProperties>
</file>