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6EA8317-8096-4412-B227-4A2C93C9D68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<sst xmlns="http://schemas.openxmlformats.org/spreadsheetml/2006/main" count="350" uniqueCount="161">
  <si>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</si>
  <si>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Tabaco Rubio Santander Villanueva publicada en la página web, y consta de las siguientes partes:</t>
  </si>
  <si>
    <t>Flujo de Caja</t>
  </si>
  <si>
    <t>- Flujo anualizado de los ingresos (precio y rendimiento) y los costos de producción para una hectárea de
Tabaco Rubio Santander Villanueva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</si>
  <si>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</si>
  <si>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Tabaco Rubio Santander Villanueva.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</si>
  <si>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</si>
  <si>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</si>
  <si>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</si>
  <si>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</si>
  <si>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</si>
  <si>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</si>
  <si>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</si>
  <si>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</si>
  <si>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Tabaco Rubio Santander Villanueva. La participación se encuentra actualizada al 2023 Q4.</t>
  </si>
  <si>
    <t>Flujo de Caja Anual</t>
  </si>
  <si>
    <t>TABACO RUBIO SANTANDER VILLANUEVA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</si>
  <si>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</si>
  <si>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</si>
  <si>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</si>
  <si>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</si>
  <si>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</si>
  <si>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</si>
  <si>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</si>
  <si>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</si>
  <si>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</si>
  <si>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</si>
  <si>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</si>
  <si>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</si>
  <si>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</si>
  <si>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</si>
  <si>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</si>
  <si>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</si>
  <si>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</si>
  <si>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</si>
  <si>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</si>
  <si>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</si>
  <si>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</si>
  <si>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</si>
  <si>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</si>
  <si>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</si>
  <si>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</si>
  <si>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</si>
  <si>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</si>
  <si>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</si>
  <si>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</si>
  <si>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</si>
  <si>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</si>
  <si>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</si>
  <si>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</si>
  <si>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</si>
  <si>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</si>
  <si>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</si>
  <si>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</si>
  <si>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</si>
  <si>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</si>
  <si>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</si>
  <si>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</si>
  <si>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</si>
  <si>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</si>
  <si>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</si>
  <si>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</si>
  <si>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</si>
  <si>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</si>
  <si>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</si>
  <si>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</si>
  <si>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</si>
  <si>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Tabaco Rubio Santander Villanueva, en lo que respecta a la mano de obra incluye actividades como la preparación del terreno, la siembra, el trazado y el ahoyado, entre otras, y ascienden a un total de $3,8 millones de pesos (equivalente a 65 jornales). En cuanto a los insumos, se incluyen los gastos relacionados con el material vegetal y las enmiendas, que en conjunto ascienden a  $0,2 millones.</t>
  </si>
  <si>
    <t>*** Los costos de sostenimiento del ciclo comprenden tanto los gastos relacionados con la mano de obra como aquellos asociados con los insumos necesarios desde el momento de la siembra de las plantas hasta finalizar el ciclo. Para el caso de Tabaco Rubio Santander Villanueva, en lo que respecta a la mano de obra incluye actividades como la fertilización, riego, control de malezas, plagas y enfermedades, entre otras, y ascienden a un total de $7,4 millones de pesos (equivalente a 127 jornales). En cuanto a los insumos, se incluyen los fertilizantes, plaguicidas, transportes, entre otras, que en conjunto ascienden a  $7,1 millones.</t>
  </si>
  <si>
    <t>Otra información</t>
  </si>
  <si>
    <t>Material de propagacion: Semilla // Distancia de siembra: 0,5 x 1 // Densidad de siembra - Plantas/Ha.: 20.000 // Duracion del ciclo: 4 meses // Productividad/Ha/Ciclo: 2.500 kg // Inicio de Produccion desde la siembra: mes 4  // Duracion de la etapa productiva: 1 meses // Productividad promedio en etapa productiva  // Cultivo asociado: NA // Productividad promedio etapa productiva: 2.500 kg // % Rendimiento 1ra. Calidad: 100 // % Rendimiento 2da. Calidad: 0 // Precio de venta ponderado por calidad: $9.827 // Valor Jornal: $58.847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</si>
  <si>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</si>
  <si>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</si>
  <si>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</si>
  <si>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</si>
  <si>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</si>
  <si>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</si>
  <si>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</si>
  <si>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</si>
  <si>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</si>
  <si>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</si>
  <si>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</si>
  <si>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$18,5 millones, en comparación con los costos del marco original que ascienden a $11,4 millones, (mes de publicación del marco: octubre - 2019).
La rentabilidad actualizada (2023 Q4) subió frente a la rentabilidad de la primera AgroGuía, pasando del 7,5% al 24,6%. Mientras que el crecimiento de los costos fue del 161,8%, el crecimiento de los ingresos fue del 198,5%.</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</si>
  <si>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</si>
  <si>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</si>
  <si>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</si>
  <si>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</si>
  <si>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</si>
  <si>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</si>
  <si>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</si>
  <si>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</si>
  <si>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</si>
  <si>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</si>
  <si>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</si>
  <si>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</si>
  <si>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</si>
  <si>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</si>
  <si>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</si>
  <si>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59% y el 34% del costo total, respectivamente. En cuanto a los costos de insumos, se destaca la participación de otros seguido de fertilización, que representan el 39% y el 39% del costo total, respectivamente.</t>
  </si>
  <si>
    <t>Costo total</t>
  </si>
  <si>
    <t>Mano de obra</t>
  </si>
  <si>
    <t>2019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</si>
  <si>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</si>
  <si>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</si>
  <si>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</si>
  <si>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</si>
  <si>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</si>
  <si>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</si>
  <si>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</si>
  <si>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</si>
  <si>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</si>
  <si>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</si>
  <si>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</si>
  <si>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</si>
  <si>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TABACO RUBIO SANTANDER VILLANUEVA</t>
  </si>
  <si>
    <t>En cuanto a los costos de mano de obra, se destaca la participación de cosecha y beneficio segido por instalación que representan el 59% y el 34% del costo total, respectivamente. En cuanto a los costos de insumos, se destaca la participación de fertilización segido por otros que representan el 38% y el 38% del costo total, respectivamente.</t>
  </si>
  <si>
    <t>En cuanto a los costos de mano de obra, se destaca la participación de cosecha y beneficio segido por instalación que representan el 59% y el 34% del costo total, respectivamente. En cuanto a los costos de insumos, se destaca la participación de otros segido por fertilización que representan el 39% y el 39% del costo total, respectivamente.</t>
  </si>
  <si>
    <t>En cuanto a los costos de mano de obra, se destaca la participación de cosecha y beneficio segido por instalación que representan el 59% y el 34% del costo total, respectivamente.</t>
  </si>
  <si>
    <t>En cuanto a los costos de insumos, se destaca la participación de otros segido por fertilización que representan el 39% y el 39% del costo total, respectivamente.</t>
  </si>
  <si>
    <t>En cuanto a los costos de insumos, se destaca la participación de fertilización segido por otros que representan el 38% y el 38% del costo total, respectivamente.</t>
  </si>
  <si>
    <t>En cuanto a los costos de mano de obra, se destaca la participación de cosecha y beneficio segido por instalación que representan el 59% y el 34% del costo total, respectivamente.En cuanto a los costos de insumos, se destaca la participación de fertilización segido por otros que representan el 38% y el 38%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</si>
  <si>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</si>
  <si>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</si>
  <si>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</si>
  <si>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</si>
  <si>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</si>
  <si>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</si>
  <si>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</si>
  <si>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</si>
  <si>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</si>
  <si>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</si>
  <si>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</si>
  <si>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</si>
  <si>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</si>
  <si>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</si>
  <si>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TABACO RUBIO SANTANDER VILLANUEVA,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</si>
  <si>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</si>
  <si>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$ 9.827/kg y con un rendimiento por hectárea de 2.500 kg por ciclo; el margen de utilidad obtenido en la producción de tabaco es del 25%.</t>
  </si>
  <si>
    <t>PRECIO MINIMO</t>
  </si>
  <si>
    <t>El precio mínimo ponderado para cubrir los costos de producción, con un rendimiento de 2.500 kg para todo el ciclo de producción, es COP $ 7.407/kg.</t>
  </si>
  <si>
    <t>RENDIMIENTO MINIMO</t>
  </si>
  <si>
    <t>KG</t>
  </si>
  <si>
    <t>El rendimiento mínimo por ha/ciclo para cubrir los costos de producción, con un precio ponderado de COP $ 9.827, es de 1.884 kg/ha para todo el ciclo.</t>
  </si>
  <si>
    <t>El siguiente cuadro presenta diferentes escenarios de rentabilidad para el sistema productivo de TABACO RUBIO SANTANDER VILLANUEVA,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</si>
  <si>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</si>
  <si>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</si>
  <si>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</si>
  <si>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</si>
  <si>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</si>
  <si>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</si>
  <si>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</si>
  <si>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</si>
  <si>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</si>
  <si>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</si>
  <si>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TABACO RUBIO SANTANDER VILLANUEVA, frente a diferentes escenarios de variación de precios de venta en finca y rendimientos probables (t/ha)</t>
  </si>
  <si>
    <t>Con un precio ponderado de COP $$ 4.950/kg y con un rendimiento por hectárea de 2.500 kg por ciclo; el margen de utilidad obtenido en la producción de tabaco es del 8%.</t>
  </si>
  <si>
    <t>El precio mínimo ponderado para cubrir los costos de producción, con un rendimiento de 2.500 kg para todo el ciclo de producción, es COP $ 4.577/kg.</t>
  </si>
  <si>
    <t>El rendimiento mínimo por ha/ciclo para cubrir los costos de producción, con un precio ponderado de COP $ 4.950, es de 2.312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</si>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</sst>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Part.'!$AQ$41:$AQ$42</c:f>
              <c:numCache>
                <c:formatCode>_(* #,##0_);_(* \(#,##0\);_(* "-"_);_(@_)</c:formatCode>
                <c:ptCount val="2"/>
                <c:pt idx="0">
                  <c:v>11442499.999999996</c:v>
                </c:pt>
                <c:pt idx="1">
                  <c:v>18516757.383446984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Part.'!$AR$41:$AR$42</c:f>
              <c:numCache>
                <c:formatCode>_(* #,##0_);_(* \(#,##0\);_(* "-"_);_(@_)</c:formatCode>
                <c:ptCount val="2"/>
                <c:pt idx="0">
                  <c:v>7660000</c:v>
                </c:pt>
                <c:pt idx="1">
                  <c:v>11269200.5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Part.'!$AS$41:$AS$42</c:f>
              <c:numCache>
                <c:formatCode>_(* #,##0_);_(* \(#,##0\);_(* "-"_);_(@_)</c:formatCode>
                <c:ptCount val="2"/>
                <c:pt idx="0">
                  <c:v>3782499.9999999953</c:v>
                </c:pt>
                <c:pt idx="1">
                  <c:v>7247556.883446984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Q4</c:v>
                </c:pt>
              </c:strCache>
            </c:strRef>
          </c:cat>
          <c:val>
            <c:numRef>
              <c:f>Tortas!$H$36:$H$37</c:f>
              <c:numCache>
                <c:formatCode>0%</c:formatCode>
                <c:ptCount val="2"/>
                <c:pt idx="0">
                  <c:v>0.66943412715752704</c:v>
                </c:pt>
                <c:pt idx="1">
                  <c:v>0.60859470514389724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Q4</c:v>
                </c:pt>
              </c:strCache>
            </c:strRef>
          </c:cat>
          <c:val>
            <c:numRef>
              <c:f>Tortas!$I$36:$I$37</c:f>
              <c:numCache>
                <c:formatCode>0%</c:formatCode>
                <c:ptCount val="2"/>
                <c:pt idx="0">
                  <c:v>0.33056587284247296</c:v>
                </c:pt>
                <c:pt idx="1">
                  <c:v>0.3914052948561027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100786</c:v>
                </c:pt>
                <c:pt idx="1">
                  <c:v>318481.5</c:v>
                </c:pt>
                <c:pt idx="3">
                  <c:v>2801882.9999999902</c:v>
                </c:pt>
                <c:pt idx="4">
                  <c:v>181053.38344699319</c:v>
                </c:pt>
                <c:pt idx="5">
                  <c:v>2852676</c:v>
                </c:pt>
                <c:pt idx="6">
                  <c:v>0</c:v>
                </c:pt>
                <c:pt idx="7">
                  <c:v>0</c:v>
                </c:pt>
                <c:pt idx="8">
                  <c:v>992677</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235388</c:v>
                </c:pt>
                <c:pt idx="1">
                  <c:v>294235</c:v>
                </c:pt>
                <c:pt idx="2">
                  <c:v>6620287.5</c:v>
                </c:pt>
                <c:pt idx="3">
                  <c:v>294235</c:v>
                </c:pt>
                <c:pt idx="4">
                  <c:v>3825055</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Q4</c:v>
                </c:pt>
              </c:strCache>
            </c:strRef>
          </c:cat>
          <c:val>
            <c:numRef>
              <c:f>'Análisis Comparativo y Part.'!$AW$41:$AW$42</c:f>
              <c:numCache>
                <c:formatCode>0%</c:formatCode>
                <c:ptCount val="2"/>
                <c:pt idx="0">
                  <c:v>0.66943412715752704</c:v>
                </c:pt>
                <c:pt idx="1">
                  <c:v>0.60859470514389724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Q4</c:v>
                </c:pt>
              </c:strCache>
            </c:strRef>
          </c:cat>
          <c:val>
            <c:numRef>
              <c:f>'Análisis Comparativo y Part.'!$AX$41:$AX$42</c:f>
              <c:numCache>
                <c:formatCode>0%</c:formatCode>
                <c:ptCount val="2"/>
                <c:pt idx="0">
                  <c:v>0.33056587284247296</c:v>
                </c:pt>
                <c:pt idx="1">
                  <c:v>0.3914052948561027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160000</c:v>
                </c:pt>
                <c:pt idx="1">
                  <c:v>200000</c:v>
                </c:pt>
                <c:pt idx="2">
                  <c:v>4500000</c:v>
                </c:pt>
                <c:pt idx="3">
                  <c:v>200000</c:v>
                </c:pt>
                <c:pt idx="4">
                  <c:v>2600000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63000</c:v>
                </c:pt>
                <c:pt idx="1">
                  <c:v>202000</c:v>
                </c:pt>
                <c:pt idx="2">
                  <c:v>0</c:v>
                </c:pt>
                <c:pt idx="3">
                  <c:v>1454999.9999999951</c:v>
                </c:pt>
                <c:pt idx="4">
                  <c:v>122500</c:v>
                </c:pt>
                <c:pt idx="5">
                  <c:v>1440000</c:v>
                </c:pt>
                <c:pt idx="6">
                  <c:v>0</c:v>
                </c:pt>
                <c:pt idx="7">
                  <c:v>0</c:v>
                </c:pt>
                <c:pt idx="8">
                  <c:v>500000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235388</c:v>
                </c:pt>
                <c:pt idx="1">
                  <c:v>294235</c:v>
                </c:pt>
                <c:pt idx="2">
                  <c:v>6620287.5</c:v>
                </c:pt>
                <c:pt idx="3">
                  <c:v>294235</c:v>
                </c:pt>
                <c:pt idx="4">
                  <c:v>3825055</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100786</c:v>
                </c:pt>
                <c:pt idx="1">
                  <c:v>318481.5</c:v>
                </c:pt>
                <c:pt idx="2">
                  <c:v>0</c:v>
                </c:pt>
                <c:pt idx="3">
                  <c:v>2801882.9999999902</c:v>
                </c:pt>
                <c:pt idx="4">
                  <c:v>181053.38344699319</c:v>
                </c:pt>
                <c:pt idx="5">
                  <c:v>2852676</c:v>
                </c:pt>
                <c:pt idx="6">
                  <c:v>0</c:v>
                </c:pt>
                <c:pt idx="7">
                  <c:v>0</c:v>
                </c:pt>
                <c:pt idx="8">
                  <c:v>992677</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Tortas!$B$36:$B$37</c:f>
              <c:numCache>
                <c:formatCode>_(* #,##0_);_(* \(#,##0\);_(* "-"_);_(@_)</c:formatCode>
                <c:ptCount val="2"/>
                <c:pt idx="0">
                  <c:v>11442499.999999996</c:v>
                </c:pt>
                <c:pt idx="1">
                  <c:v>18516757.383446984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Tortas!$C$36:$C$37</c:f>
              <c:numCache>
                <c:formatCode>_(* #,##0_);_(* \(#,##0\);_(* "-"_);_(@_)</c:formatCode>
                <c:ptCount val="2"/>
                <c:pt idx="0">
                  <c:v>7660000</c:v>
                </c:pt>
                <c:pt idx="1">
                  <c:v>11269200.5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Tortas!$D$36:$D$37</c:f>
              <c:numCache>
                <c:formatCode>_(* #,##0_);_(* \(#,##0\);_(* "-"_);_(@_)</c:formatCode>
                <c:ptCount val="2"/>
                <c:pt idx="0">
                  <c:v>3782499.9999999953</c:v>
                </c:pt>
                <c:pt idx="1">
                  <c:v>7247556.883446984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3825.06</v>
      </c>
      <c r="C7" s="22">
        <v>7444.15</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11269.2</v>
      </c>
      <c r="AH7" s="23">
        <v>0.60859470514389735</v>
      </c>
    </row>
    <row r="8" spans="1:34">
      <c r="A8" s="5" t="s">
        <v>52</v>
      </c>
      <c r="B8" s="22">
        <v>181.05</v>
      </c>
      <c r="C8" s="22">
        <v>7066.5</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7247.56</v>
      </c>
      <c r="AH8" s="23">
        <v>0.39140529485610276</v>
      </c>
    </row>
    <row r="9" spans="1:34">
      <c r="A9" s="9" t="s">
        <v>53</v>
      </c>
      <c r="B9" s="22">
        <v>4006.11</v>
      </c>
      <c r="C9" s="22">
        <v>14510.65</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18516.759999999998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2500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2500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9827</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9827</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24567.5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24567.5</v>
      </c>
      <c r="AH19" s="27"/>
    </row>
    <row r="20" spans="1:34">
      <c r="A20" s="3" t="s">
        <v>64</v>
      </c>
      <c r="B20" s="25">
        <v>-4006.11</v>
      </c>
      <c r="C20" s="25">
        <v>10056.85</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6050.74</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7660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7660</v>
      </c>
      <c r="AH121" s="71">
        <v>0.66943412715752693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3782.5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3782.5</v>
      </c>
      <c r="AH122" s="71">
        <v>0.33056587284247296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11442.5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11442.5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2500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4.95</v>
      </c>
      <c r="D129" s="74">
        <v>4.95</v>
      </c>
      <c r="E129" s="74">
        <v>4.95</v>
      </c>
      <c r="F129" s="74">
        <v>4.95</v>
      </c>
      <c r="G129" s="74">
        <v>4.95</v>
      </c>
      <c r="H129" s="74">
        <v>4.95</v>
      </c>
      <c r="I129" s="74">
        <v>4.95</v>
      </c>
      <c r="J129" s="74">
        <v>4.95</v>
      </c>
      <c r="K129" s="74">
        <v>4.95</v>
      </c>
      <c r="L129" s="74">
        <v>4.95</v>
      </c>
      <c r="M129" s="74">
        <v>4.95</v>
      </c>
      <c r="N129" s="74">
        <v>4.95</v>
      </c>
      <c r="O129" s="74">
        <v>4.95</v>
      </c>
      <c r="P129" s="74">
        <v>4.95</v>
      </c>
      <c r="Q129" s="74">
        <v>4.95</v>
      </c>
      <c r="R129" s="74">
        <v>4.95</v>
      </c>
      <c r="S129" s="74">
        <v>4.95</v>
      </c>
      <c r="T129" s="74">
        <v>4.95</v>
      </c>
      <c r="U129" s="74">
        <v>4.95</v>
      </c>
      <c r="V129" s="74">
        <v>4.95</v>
      </c>
      <c r="W129" s="74">
        <v>4.95</v>
      </c>
      <c r="X129" s="74">
        <v>4.95</v>
      </c>
      <c r="Y129" s="74">
        <v>4.95</v>
      </c>
      <c r="Z129" s="74">
        <v>4.95</v>
      </c>
      <c r="AA129" s="74">
        <v>4.95</v>
      </c>
      <c r="AB129" s="74">
        <v>4.95</v>
      </c>
      <c r="AC129" s="74">
        <v>4.95</v>
      </c>
      <c r="AD129" s="74">
        <v>4.95</v>
      </c>
      <c r="AE129" s="74">
        <v>4.95</v>
      </c>
      <c r="AF129" s="74">
        <v>4.95</v>
      </c>
      <c r="AG129" s="74">
        <v>4.95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12375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12375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932.5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932.5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160000</v>
      </c>
      <c r="AY8" s="21" t="s">
        <v>85</v>
      </c>
      <c r="AZ8" s="89">
        <v>63000</v>
      </c>
    </row>
    <row r="9" spans="2:59" ht="14.45" customHeight="1">
      <c r="B9" s="136"/>
      <c r="C9" s="136"/>
      <c r="D9" s="136"/>
      <c r="E9" s="136"/>
      <c r="F9" s="136"/>
      <c r="G9" s="136"/>
      <c r="H9" s="136"/>
      <c r="I9" s="136"/>
      <c r="J9" s="37"/>
      <c r="AP9" s="21" t="s">
        <v>86</v>
      </c>
      <c r="AQ9" s="89">
        <v>200000</v>
      </c>
      <c r="AY9" s="21" t="s">
        <v>86</v>
      </c>
      <c r="AZ9" s="89">
        <v>202000</v>
      </c>
    </row>
    <row r="10" spans="2:59" ht="14.45" customHeight="1">
      <c r="B10" s="136"/>
      <c r="C10" s="136"/>
      <c r="D10" s="136"/>
      <c r="E10" s="136"/>
      <c r="F10" s="136"/>
      <c r="G10" s="136"/>
      <c r="H10" s="136"/>
      <c r="I10" s="136"/>
      <c r="J10" s="37"/>
      <c r="AP10" s="21" t="s">
        <v>87</v>
      </c>
      <c r="AQ10" s="89">
        <v>4500000</v>
      </c>
      <c r="AY10" s="21" t="s">
        <v>87</v>
      </c>
      <c r="AZ10" s="89">
        <v>0</v>
      </c>
    </row>
    <row r="11" spans="2:59" ht="14.45" customHeight="1">
      <c r="B11" s="76" t="s">
        <v>88</v>
      </c>
      <c r="C11" s="76"/>
      <c r="D11" s="76"/>
      <c r="E11" s="76"/>
      <c r="F11" s="76"/>
      <c r="G11" s="76"/>
      <c r="H11" s="76"/>
      <c r="I11" s="76"/>
      <c r="AP11" s="21" t="s">
        <v>89</v>
      </c>
      <c r="AQ11" s="89">
        <v>200000</v>
      </c>
      <c r="AY11" s="21" t="s">
        <v>89</v>
      </c>
      <c r="AZ11" s="89">
        <v>1454999.9999999951</v>
      </c>
    </row>
    <row r="12" spans="2:59" ht="14.45" customHeight="1">
      <c r="B12" s="76"/>
      <c r="C12" s="76"/>
      <c r="D12" s="76"/>
      <c r="E12" s="76"/>
      <c r="F12" s="76"/>
      <c r="G12" s="76"/>
      <c r="H12" s="76"/>
      <c r="I12" s="76"/>
      <c r="AP12" s="21" t="s">
        <v>90</v>
      </c>
      <c r="AQ12" s="89">
        <v>2600000</v>
      </c>
      <c r="AY12" s="21" t="s">
        <v>90</v>
      </c>
      <c r="AZ12" s="89">
        <v>122500</v>
      </c>
    </row>
    <row r="13" spans="2:59" ht="14.45" customHeight="1">
      <c r="B13" s="76"/>
      <c r="C13" s="76"/>
      <c r="D13" s="76"/>
      <c r="E13" s="76"/>
      <c r="F13" s="76"/>
      <c r="G13" s="76"/>
      <c r="H13" s="76"/>
      <c r="I13" s="76"/>
      <c r="AP13" s="21" t="s">
        <v>91</v>
      </c>
      <c r="AQ13" s="89">
        <v>0</v>
      </c>
      <c r="AY13" s="21" t="s">
        <v>91</v>
      </c>
      <c r="AZ13" s="89">
        <v>1440000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500000</v>
      </c>
    </row>
    <row r="19" spans="42:59">
      <c r="AP19" s="21" t="s">
        <v>95</v>
      </c>
      <c r="AQ19" s="89">
        <v>0</v>
      </c>
      <c r="AY19" s="21" t="s">
        <v>95</v>
      </c>
      <c r="AZ19" s="89">
        <v>0</v>
      </c>
    </row>
    <row r="20" spans="42:59" ht="15">
      <c r="AP20" s="77" t="s">
        <v>96</v>
      </c>
      <c r="AQ20" s="90">
        <v>7660000</v>
      </c>
      <c r="AY20" s="77" t="s">
        <v>96</v>
      </c>
      <c r="AZ20" s="90">
        <v>3782499.9999999953</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235388</v>
      </c>
      <c r="AY27" s="21" t="s">
        <v>85</v>
      </c>
      <c r="AZ27" s="89">
        <v>100786</v>
      </c>
    </row>
    <row r="28" spans="42:59">
      <c r="AP28" s="21" t="s">
        <v>86</v>
      </c>
      <c r="AQ28" s="89">
        <v>294235</v>
      </c>
      <c r="AY28" s="21" t="s">
        <v>86</v>
      </c>
      <c r="AZ28" s="89">
        <v>318481.5</v>
      </c>
    </row>
    <row r="29" spans="42:59" ht="14.45" customHeight="1">
      <c r="AP29" s="21" t="s">
        <v>87</v>
      </c>
      <c r="AQ29" s="89">
        <v>6620287.5</v>
      </c>
      <c r="AY29" s="21" t="s">
        <v>87</v>
      </c>
      <c r="AZ29" s="89"/>
    </row>
    <row r="30" spans="42:59">
      <c r="AP30" s="21" t="s">
        <v>89</v>
      </c>
      <c r="AQ30" s="89">
        <v>294235</v>
      </c>
      <c r="AY30" s="21" t="s">
        <v>89</v>
      </c>
      <c r="AZ30" s="89">
        <v>2801882.9999999902</v>
      </c>
    </row>
    <row r="31" spans="42:59">
      <c r="AP31" s="21" t="s">
        <v>90</v>
      </c>
      <c r="AQ31" s="89">
        <v>3825055</v>
      </c>
      <c r="AY31" s="21" t="s">
        <v>90</v>
      </c>
      <c r="AZ31" s="89">
        <v>181053.38344699319</v>
      </c>
    </row>
    <row r="32" spans="42:59" ht="14.45" customHeight="1">
      <c r="AP32" s="21" t="s">
        <v>91</v>
      </c>
      <c r="AQ32" s="89">
        <v>0</v>
      </c>
      <c r="AY32" s="21" t="s">
        <v>91</v>
      </c>
      <c r="AZ32" s="89">
        <v>2852676</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992677</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11269200.5</v>
      </c>
      <c r="AY37" s="77" t="s">
        <v>96</v>
      </c>
      <c r="AZ37" s="90">
        <v>7247556.883446984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11442499.999999996</v>
      </c>
      <c r="AR41" s="110">
        <v>7660000</v>
      </c>
      <c r="AS41" s="110">
        <v>3782499.9999999953</v>
      </c>
      <c r="AV41" s="21" t="s">
        <v>101</v>
      </c>
      <c r="AW41" s="91">
        <v>0.66943412715752704</v>
      </c>
      <c r="AX41" s="91">
        <v>0.33056587284247296</v>
      </c>
    </row>
    <row r="42" spans="2:56" ht="15">
      <c r="B42" s="38"/>
      <c r="C42" s="38"/>
      <c r="D42" s="38"/>
      <c r="E42" s="38"/>
      <c r="F42" s="38"/>
      <c r="G42" s="38"/>
      <c r="H42" s="38"/>
      <c r="I42" s="38"/>
      <c r="AP42" s="21" t="s">
        <v>102</v>
      </c>
      <c r="AQ42" s="110">
        <v>18516757.383446984</v>
      </c>
      <c r="AR42" s="110">
        <v>11269200.5</v>
      </c>
      <c r="AS42" s="110">
        <v>7247556.883446984</v>
      </c>
      <c r="AV42" s="21" t="s">
        <v>102</v>
      </c>
      <c r="AW42" s="91">
        <v>0.60859470514389724</v>
      </c>
      <c r="AX42" s="91">
        <v>0.3914052948561027</v>
      </c>
    </row>
    <row r="43" spans="2:56">
      <c r="BD43" s="92">
        <v>4348534130068.1904</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0.24629042434110104</v>
      </c>
    </row>
    <row r="54" spans="2:55">
      <c r="BA54" s="21" t="s">
        <v>105</v>
      </c>
      <c r="BC54" s="94">
        <v>7.5353535353535353E-2</v>
      </c>
    </row>
    <row r="55" spans="2:55" ht="15" thickBot="1">
      <c r="BA55" s="21" t="s">
        <v>106</v>
      </c>
      <c r="BC55" s="94" t="s">
        <v>102</v>
      </c>
    </row>
    <row r="56" spans="2:55" ht="16.5" thickTop="1" thickBot="1">
      <c r="BA56" s="95" t="s">
        <v>107</v>
      </c>
      <c r="BB56" s="95"/>
      <c r="BC56" s="93">
        <v>11442499.999999996</v>
      </c>
    </row>
    <row r="57" spans="2:55" ht="16.5" thickTop="1" thickBot="1">
      <c r="BA57" s="96" t="s">
        <v>108</v>
      </c>
      <c r="BB57" s="96"/>
      <c r="BC57" s="97">
        <v>43741</v>
      </c>
    </row>
    <row r="58" spans="2:55" ht="16.5" thickTop="1" thickBot="1">
      <c r="BA58" s="96" t="s">
        <v>109</v>
      </c>
      <c r="BB58" s="96"/>
      <c r="BC58" s="98">
        <v>1.6182440361325749</v>
      </c>
    </row>
    <row r="59" spans="2:55" ht="16.5" thickTop="1" thickBot="1">
      <c r="BA59" s="95" t="s">
        <v>110</v>
      </c>
      <c r="BB59" s="95" t="s">
        <v>111</v>
      </c>
      <c r="BC59" s="93">
        <v>12375</v>
      </c>
    </row>
    <row r="60" spans="2:55" ht="16.5" thickTop="1" thickBot="1">
      <c r="I60" s="62" t="s">
        <v>66</v>
      </c>
      <c r="BA60" s="96" t="s">
        <v>112</v>
      </c>
      <c r="BB60" s="96"/>
      <c r="BC60" s="98">
        <v>1.9852525252525253</v>
      </c>
    </row>
    <row r="61" spans="2:55" ht="16.5" thickTop="1" thickBot="1">
      <c r="BA61" s="95" t="s">
        <v>110</v>
      </c>
      <c r="BB61" s="95" t="s">
        <v>111</v>
      </c>
      <c r="BC61" s="93">
        <v>24567.5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160000</v>
      </c>
      <c r="J5" t="s">
        <v>85</v>
      </c>
      <c r="K5" s="1">
        <v>63000</v>
      </c>
      <c r="S5" s="139"/>
      <c r="T5" s="139"/>
      <c r="U5" s="139"/>
      <c r="V5" s="139"/>
      <c r="W5" s="139"/>
      <c r="X5" s="139"/>
      <c r="Y5" s="139"/>
      <c r="Z5" s="139"/>
    </row>
    <row r="6" spans="1:27">
      <c r="A6" t="s">
        <v>86</v>
      </c>
      <c r="B6" s="1">
        <v>200000</v>
      </c>
      <c r="J6" t="s">
        <v>86</v>
      </c>
      <c r="K6" s="1">
        <v>202000</v>
      </c>
      <c r="S6" s="139"/>
      <c r="T6" s="139"/>
      <c r="U6" s="139"/>
      <c r="V6" s="139"/>
      <c r="W6" s="139"/>
      <c r="X6" s="139"/>
      <c r="Y6" s="139"/>
      <c r="Z6" s="139"/>
      <c r="AA6" s="18"/>
    </row>
    <row r="7" spans="1:27">
      <c r="A7" t="s">
        <v>87</v>
      </c>
      <c r="B7" s="1">
        <v>4500000</v>
      </c>
      <c r="J7" t="s">
        <v>87</v>
      </c>
      <c r="K7" s="1">
        <v>0</v>
      </c>
      <c r="S7" s="139"/>
      <c r="T7" s="139"/>
      <c r="U7" s="139"/>
      <c r="V7" s="139"/>
      <c r="W7" s="139"/>
      <c r="X7" s="139"/>
      <c r="Y7" s="139"/>
      <c r="Z7" s="139"/>
      <c r="AA7" s="18"/>
    </row>
    <row r="8" spans="1:27">
      <c r="A8" t="s">
        <v>89</v>
      </c>
      <c r="B8" s="1">
        <v>200000</v>
      </c>
      <c r="J8" t="s">
        <v>89</v>
      </c>
      <c r="K8" s="1">
        <v>1454999.9999999951</v>
      </c>
      <c r="S8" s="139"/>
      <c r="T8" s="139"/>
      <c r="U8" s="139"/>
      <c r="V8" s="139"/>
      <c r="W8" s="139"/>
      <c r="X8" s="139"/>
      <c r="Y8" s="139"/>
      <c r="Z8" s="139"/>
    </row>
    <row r="9" spans="1:27">
      <c r="A9" t="s">
        <v>90</v>
      </c>
      <c r="B9" s="1">
        <v>2600000</v>
      </c>
      <c r="J9" t="s">
        <v>90</v>
      </c>
      <c r="K9" s="1">
        <v>122500</v>
      </c>
      <c r="S9" s="139"/>
      <c r="T9" s="139"/>
      <c r="U9" s="139"/>
      <c r="V9" s="139"/>
      <c r="W9" s="139"/>
      <c r="X9" s="139"/>
      <c r="Y9" s="139"/>
      <c r="Z9" s="139"/>
    </row>
    <row r="10" spans="1:27">
      <c r="A10" t="s">
        <v>91</v>
      </c>
      <c r="B10" s="1">
        <v>0</v>
      </c>
      <c r="J10" t="s">
        <v>91</v>
      </c>
      <c r="K10" s="1">
        <v>1440000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500000</v>
      </c>
    </row>
    <row r="14" spans="1:27">
      <c r="A14" t="s">
        <v>95</v>
      </c>
      <c r="B14" s="1">
        <v>0</v>
      </c>
      <c r="J14" t="s">
        <v>95</v>
      </c>
      <c r="K14" s="1">
        <v>0</v>
      </c>
    </row>
    <row r="15" spans="1:27">
      <c r="A15" s="12" t="s">
        <v>96</v>
      </c>
      <c r="B15" s="13">
        <v>7660000</v>
      </c>
      <c r="J15" s="12" t="s">
        <v>96</v>
      </c>
      <c r="K15" s="13">
        <v>3782499.9999999953</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235388</v>
      </c>
      <c r="J22" t="s">
        <v>85</v>
      </c>
      <c r="K22" s="1">
        <v>100786</v>
      </c>
      <c r="S22" s="139"/>
      <c r="T22" s="139"/>
      <c r="U22" s="139"/>
      <c r="V22" s="139"/>
      <c r="W22" s="139"/>
      <c r="X22" s="139"/>
      <c r="Y22" s="139"/>
      <c r="Z22" s="139"/>
    </row>
    <row r="23" spans="1:26">
      <c r="A23" t="s">
        <v>86</v>
      </c>
      <c r="B23" s="1">
        <v>294235</v>
      </c>
      <c r="J23" t="s">
        <v>86</v>
      </c>
      <c r="K23" s="1">
        <v>318481.5</v>
      </c>
      <c r="S23" s="139"/>
      <c r="T23" s="139"/>
      <c r="U23" s="139"/>
      <c r="V23" s="139"/>
      <c r="W23" s="139"/>
      <c r="X23" s="139"/>
      <c r="Y23" s="139"/>
      <c r="Z23" s="139"/>
    </row>
    <row r="24" spans="1:26" ht="14.45" customHeight="1">
      <c r="A24" t="s">
        <v>87</v>
      </c>
      <c r="B24" s="1">
        <v>6620287.5</v>
      </c>
      <c r="J24" t="s">
        <v>87</v>
      </c>
      <c r="K24" s="1">
        <v>0</v>
      </c>
      <c r="S24" s="139"/>
      <c r="T24" s="139"/>
      <c r="U24" s="139"/>
      <c r="V24" s="139"/>
      <c r="W24" s="139"/>
      <c r="X24" s="139"/>
      <c r="Y24" s="139"/>
      <c r="Z24" s="139"/>
    </row>
    <row r="25" spans="1:26">
      <c r="A25" t="s">
        <v>89</v>
      </c>
      <c r="B25" s="1">
        <v>294235</v>
      </c>
      <c r="J25" t="s">
        <v>89</v>
      </c>
      <c r="K25" s="1">
        <v>2801882.9999999902</v>
      </c>
      <c r="S25" s="139"/>
      <c r="T25" s="139"/>
      <c r="U25" s="139"/>
      <c r="V25" s="139"/>
      <c r="W25" s="139"/>
      <c r="X25" s="139"/>
      <c r="Y25" s="139"/>
      <c r="Z25" s="139"/>
    </row>
    <row r="26" spans="1:26" ht="14.45" customHeight="1">
      <c r="A26" t="s">
        <v>90</v>
      </c>
      <c r="B26" s="1">
        <v>3825055</v>
      </c>
      <c r="J26" t="s">
        <v>90</v>
      </c>
      <c r="K26" s="1">
        <v>181053.38344699319</v>
      </c>
      <c r="S26" s="139"/>
      <c r="T26" s="139"/>
      <c r="U26" s="139"/>
      <c r="V26" s="139"/>
      <c r="W26" s="139"/>
      <c r="X26" s="139"/>
      <c r="Y26" s="139"/>
      <c r="Z26" s="139"/>
    </row>
    <row r="27" spans="1:26">
      <c r="A27" t="s">
        <v>91</v>
      </c>
      <c r="B27" s="1">
        <v>0</v>
      </c>
      <c r="J27" t="s">
        <v>91</v>
      </c>
      <c r="K27" s="1">
        <v>2852676</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992677</v>
      </c>
    </row>
    <row r="31" spans="1:26">
      <c r="A31" t="s">
        <v>95</v>
      </c>
      <c r="B31" s="1">
        <v>0</v>
      </c>
      <c r="J31" t="s">
        <v>95</v>
      </c>
      <c r="K31" s="1">
        <v>0</v>
      </c>
    </row>
    <row r="32" spans="1:26">
      <c r="A32" s="12" t="s">
        <v>96</v>
      </c>
      <c r="B32" s="13">
        <v>11269200.5</v>
      </c>
      <c r="J32" s="12" t="s">
        <v>96</v>
      </c>
      <c r="K32" s="13">
        <v>7247556.883446984</v>
      </c>
    </row>
    <row r="35" spans="1:15">
      <c r="B35" t="s">
        <v>99</v>
      </c>
      <c r="C35" t="s">
        <v>100</v>
      </c>
      <c r="D35" t="s">
        <v>76</v>
      </c>
      <c r="H35" t="s">
        <v>100</v>
      </c>
      <c r="I35" t="s">
        <v>76</v>
      </c>
    </row>
    <row r="36" spans="1:15">
      <c r="A36" t="s">
        <v>101</v>
      </c>
      <c r="B36" s="14">
        <v>11442499.999999996</v>
      </c>
      <c r="C36" s="14">
        <v>7660000</v>
      </c>
      <c r="D36" s="14">
        <v>3782499.9999999953</v>
      </c>
      <c r="G36" t="s">
        <v>101</v>
      </c>
      <c r="H36" s="15">
        <v>0.66943412715752704</v>
      </c>
      <c r="I36" s="15">
        <v>0.33056587284247296</v>
      </c>
    </row>
    <row r="37" spans="1:15">
      <c r="A37" t="s">
        <v>102</v>
      </c>
      <c r="B37" s="14">
        <v>18516757.383446984</v>
      </c>
      <c r="C37" s="14">
        <v>11269200.5</v>
      </c>
      <c r="D37" s="14">
        <v>7247556.883446984</v>
      </c>
      <c r="G37" t="s">
        <v>102</v>
      </c>
      <c r="H37" s="15">
        <v>0.60859470514389724</v>
      </c>
      <c r="I37" s="15">
        <v>0.3914052948561027</v>
      </c>
    </row>
    <row r="38" spans="1:15">
      <c r="O38" s="17">
        <v>4348534130068.1904</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7406.7</v>
      </c>
      <c r="J11" s="19"/>
      <c r="K11" s="19"/>
    </row>
    <row r="12" spans="2:57" ht="14.45" customHeight="1" thickBot="1">
      <c r="B12" s="19"/>
      <c r="C12" s="19"/>
      <c r="D12" s="19"/>
      <c r="E12" s="19"/>
      <c r="F12" s="19"/>
      <c r="G12" s="44" t="s">
        <v>128</v>
      </c>
      <c r="H12" s="45" t="s">
        <v>129</v>
      </c>
      <c r="I12" s="46">
        <v>4006110</v>
      </c>
      <c r="J12" s="19"/>
      <c r="K12" s="19"/>
    </row>
    <row r="13" spans="2:57" ht="14.45" customHeight="1" thickBot="1">
      <c r="B13" s="19"/>
      <c r="C13" s="19"/>
      <c r="D13" s="19"/>
      <c r="E13" s="19"/>
      <c r="F13" s="19"/>
      <c r="G13" s="44" t="s">
        <v>130</v>
      </c>
      <c r="H13" s="45" t="s">
        <v>129</v>
      </c>
      <c r="I13" s="46">
        <v>3096118</v>
      </c>
      <c r="J13" s="19"/>
      <c r="K13" s="19"/>
    </row>
    <row r="14" spans="2:57" ht="14.45" customHeight="1" thickBot="1">
      <c r="B14" s="19"/>
      <c r="C14" s="19"/>
      <c r="D14" s="19"/>
      <c r="E14" s="19"/>
      <c r="F14" s="19"/>
      <c r="G14" s="44" t="s">
        <v>131</v>
      </c>
      <c r="H14" s="45" t="s">
        <v>132</v>
      </c>
      <c r="I14" s="47">
        <v>2.5</v>
      </c>
      <c r="J14" s="19"/>
      <c r="K14" s="19"/>
    </row>
    <row r="15" spans="2:57" ht="14.45" customHeight="1" thickBot="1">
      <c r="B15" s="19"/>
      <c r="C15" s="19"/>
      <c r="D15" s="19"/>
      <c r="E15" s="19"/>
      <c r="F15" s="19"/>
      <c r="G15" s="44" t="s">
        <v>133</v>
      </c>
      <c r="H15" s="45" t="s">
        <v>134</v>
      </c>
      <c r="I15" s="48">
        <v>24.629042434110104</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7406.7</v>
      </c>
      <c r="AS25" s="21" t="s">
        <v>111</v>
      </c>
    </row>
    <row r="26" spans="2:46">
      <c r="B26" s="140" t="s">
        <v>8</v>
      </c>
      <c r="C26" s="149" t="s">
        <v>139</v>
      </c>
      <c r="D26" s="149"/>
      <c r="E26" s="149"/>
      <c r="F26" s="149"/>
      <c r="G26" s="149"/>
      <c r="H26" s="149"/>
      <c r="I26" s="149"/>
      <c r="J26" s="149"/>
      <c r="K26" s="149"/>
      <c r="L26" s="149"/>
      <c r="M26" s="149"/>
      <c r="N26" s="149"/>
      <c r="O26" s="150"/>
      <c r="AP26" s="21" t="s">
        <v>140</v>
      </c>
      <c r="AR26" s="73">
        <v>1884.2739391472471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9.827</v>
      </c>
      <c r="AT30" s="101">
        <v>2500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24567.5</v>
      </c>
      <c r="AV39" s="103">
        <v>9.83</v>
      </c>
      <c r="AW39" s="104">
        <v>1.9852525252525253</v>
      </c>
    </row>
    <row r="40" spans="2:49" ht="14.45" customHeight="1">
      <c r="B40" s="19"/>
      <c r="C40" s="49"/>
      <c r="D40" s="53" t="s">
        <v>151</v>
      </c>
      <c r="E40" s="114">
        <v>7370.25</v>
      </c>
      <c r="F40" s="114">
        <v>7861.6</v>
      </c>
      <c r="G40" s="114">
        <v>8352.9500000000007</v>
      </c>
      <c r="H40" s="114">
        <v>8844.3000000000011</v>
      </c>
      <c r="I40" s="114">
        <v>9335.65</v>
      </c>
      <c r="J40" s="115">
        <v>9827</v>
      </c>
      <c r="K40" s="114">
        <v>10318.35</v>
      </c>
      <c r="L40" s="114">
        <v>10809.699999999999</v>
      </c>
      <c r="M40" s="114">
        <v>11301.05</v>
      </c>
      <c r="N40" s="114">
        <v>11792.400000000001</v>
      </c>
      <c r="O40" s="114">
        <v>12283.75</v>
      </c>
      <c r="AT40" s="21" t="s">
        <v>152</v>
      </c>
      <c r="AU40" s="102">
        <v>18516.759999999998</v>
      </c>
      <c r="AV40" s="103">
        <v>7.41</v>
      </c>
      <c r="AW40" s="104">
        <v>1.6182442648022721</v>
      </c>
    </row>
    <row r="41" spans="2:49">
      <c r="B41" s="19"/>
      <c r="C41" s="54">
        <v>-0.2</v>
      </c>
      <c r="D41" s="55">
        <v>1453.5</v>
      </c>
      <c r="E41" s="56">
        <v>-0.72849346556335015</v>
      </c>
      <c r="F41" s="56">
        <v>-0.62046262396564078</v>
      </c>
      <c r="G41" s="56">
        <v>-0.5251412931441326</v>
      </c>
      <c r="H41" s="56">
        <v>-0.44041122130279176</v>
      </c>
      <c r="I41" s="56">
        <v>-0.36460010439211876</v>
      </c>
      <c r="J41" s="56">
        <v>-0.29637009917251272</v>
      </c>
      <c r="K41" s="56">
        <v>-0.23463818968810723</v>
      </c>
      <c r="L41" s="56">
        <v>-0.17851827197501163</v>
      </c>
      <c r="M41" s="56">
        <v>-0.12727834710653291</v>
      </c>
      <c r="N41" s="56">
        <v>-8.0308415977093831E-2</v>
      </c>
      <c r="O41" s="56">
        <v>-3.709607933801011E-2</v>
      </c>
      <c r="AT41" s="21" t="s">
        <v>153</v>
      </c>
      <c r="AU41" s="102">
        <v>6050.74</v>
      </c>
      <c r="AV41" s="103"/>
      <c r="AW41" s="104">
        <v>0.24629042434110104</v>
      </c>
    </row>
    <row r="42" spans="2:49">
      <c r="B42" s="19"/>
      <c r="C42" s="54">
        <v>-0.15</v>
      </c>
      <c r="D42" s="55">
        <v>1816.875</v>
      </c>
      <c r="E42" s="56">
        <v>-0.38279477245068017</v>
      </c>
      <c r="F42" s="56">
        <v>-0.29637009917251272</v>
      </c>
      <c r="G42" s="56">
        <v>-0.22011303451530614</v>
      </c>
      <c r="H42" s="56">
        <v>-0.1523289770422335</v>
      </c>
      <c r="I42" s="56">
        <v>-9.1680083513694929E-2</v>
      </c>
      <c r="J42" s="56">
        <v>-3.709607933801011E-2</v>
      </c>
      <c r="K42" s="56">
        <v>1.2289448249514235E-2</v>
      </c>
      <c r="L42" s="56">
        <v>5.7185382419990737E-2</v>
      </c>
      <c r="M42" s="56">
        <v>9.8177322314773802E-2</v>
      </c>
      <c r="N42" s="56">
        <v>0.13575326721832492</v>
      </c>
      <c r="O42" s="56">
        <v>0.17032313652959183</v>
      </c>
    </row>
    <row r="43" spans="2:49">
      <c r="B43" s="19"/>
      <c r="C43" s="54">
        <v>-0.1</v>
      </c>
      <c r="D43" s="55">
        <v>2137.5</v>
      </c>
      <c r="E43" s="56">
        <v>-0.1753755565830781</v>
      </c>
      <c r="F43" s="56">
        <v>-0.10191458429663568</v>
      </c>
      <c r="G43" s="56">
        <v>-3.709607933801011E-2</v>
      </c>
      <c r="H43" s="56">
        <v>2.0520369514101505E-2</v>
      </c>
      <c r="I43" s="56">
        <v>7.2071929013359279E-2</v>
      </c>
      <c r="J43" s="56">
        <v>0.11846833256269142</v>
      </c>
      <c r="K43" s="56">
        <v>0.16044603101208701</v>
      </c>
      <c r="L43" s="56">
        <v>0.19860757505699211</v>
      </c>
      <c r="M43" s="56">
        <v>0.23345072396755764</v>
      </c>
      <c r="N43" s="56">
        <v>0.26539027713557617</v>
      </c>
      <c r="O43" s="56">
        <v>0.29477466605015307</v>
      </c>
      <c r="AU43" s="21">
        <v>23636.25</v>
      </c>
    </row>
    <row r="44" spans="2:49">
      <c r="B44" s="19"/>
      <c r="C44" s="54">
        <v>-0.05</v>
      </c>
      <c r="D44" s="55">
        <v>2375</v>
      </c>
      <c r="E44" s="56">
        <v>-5.7838000924770365E-2</v>
      </c>
      <c r="F44" s="56">
        <v>8.2768741330277416E-3</v>
      </c>
      <c r="G44" s="56">
        <v>6.6613528595790783E-2</v>
      </c>
      <c r="H44" s="56">
        <v>0.11846833256269142</v>
      </c>
      <c r="I44" s="56">
        <v>0.16486473611202329</v>
      </c>
      <c r="J44" s="56">
        <v>0.20662149930642223</v>
      </c>
      <c r="K44" s="56">
        <v>0.2444014279108784</v>
      </c>
      <c r="L44" s="56">
        <v>0.27874681755129288</v>
      </c>
      <c r="M44" s="56">
        <v>0.310105651570802</v>
      </c>
      <c r="N44" s="56">
        <v>0.33885124942201855</v>
      </c>
      <c r="O44" s="56">
        <v>0.36529719944513778</v>
      </c>
      <c r="AU44" s="21">
        <v>32496.699999999997</v>
      </c>
    </row>
    <row r="45" spans="2:49">
      <c r="B45" s="19"/>
      <c r="C45" s="51" t="s">
        <v>145</v>
      </c>
      <c r="D45" s="57">
        <v>2500</v>
      </c>
      <c r="E45" s="56">
        <v>-4.946100878531849E-3</v>
      </c>
      <c r="F45" s="56">
        <v>5.7863030426376388E-2</v>
      </c>
      <c r="G45" s="56">
        <v>0.11328285216600131</v>
      </c>
      <c r="H45" s="56">
        <v>0.16254491593455681</v>
      </c>
      <c r="I45" s="56">
        <v>0.20662149930642223</v>
      </c>
      <c r="J45" s="56">
        <v>0.2462904243411011</v>
      </c>
      <c r="K45" s="56">
        <v>0.28218135651533438</v>
      </c>
      <c r="L45" s="56">
        <v>0.31480947667372827</v>
      </c>
      <c r="M45" s="56">
        <v>0.34460036899226182</v>
      </c>
      <c r="N45" s="56">
        <v>0.37190868695091761</v>
      </c>
      <c r="O45" s="56">
        <v>0.39703233947288091</v>
      </c>
    </row>
    <row r="46" spans="2:49" ht="14.45" customHeight="1">
      <c r="B46" s="19"/>
      <c r="C46" s="54">
        <v>0.05</v>
      </c>
      <c r="D46" s="55">
        <v>2625</v>
      </c>
      <c r="E46" s="56">
        <v>4.2908475353779195E-2</v>
      </c>
      <c r="F46" s="56">
        <v>0.10272669564416802</v>
      </c>
      <c r="G46" s="56">
        <v>0.15550747825333464</v>
      </c>
      <c r="H46" s="56">
        <v>0.20242372946148274</v>
      </c>
      <c r="I46" s="56">
        <v>0.24440142791087829</v>
      </c>
      <c r="J46" s="56">
        <v>0.28218135651533438</v>
      </c>
      <c r="K46" s="56">
        <v>0.31636319668127089</v>
      </c>
      <c r="L46" s="56">
        <v>0.34743759683212211</v>
      </c>
      <c r="M46" s="56">
        <v>0.37580987523072551</v>
      </c>
      <c r="N46" s="56">
        <v>0.40181779709611204</v>
      </c>
      <c r="O46" s="56">
        <v>0.4257450852122675</v>
      </c>
    </row>
    <row r="47" spans="2:49">
      <c r="B47" s="19"/>
      <c r="C47" s="54">
        <v>0.1</v>
      </c>
      <c r="D47" s="55">
        <v>2887.5</v>
      </c>
      <c r="E47" s="56">
        <v>0.12991679577616302</v>
      </c>
      <c r="F47" s="56">
        <v>0.18429699604015268</v>
      </c>
      <c r="G47" s="56">
        <v>0.23227952568484958</v>
      </c>
      <c r="H47" s="56">
        <v>0.27493066314680248</v>
      </c>
      <c r="I47" s="56">
        <v>0.31309220719170749</v>
      </c>
      <c r="J47" s="56">
        <v>0.34743759683212222</v>
      </c>
      <c r="K47" s="56">
        <v>0.3785119969829735</v>
      </c>
      <c r="L47" s="56">
        <v>0.40676145166556554</v>
      </c>
      <c r="M47" s="56">
        <v>0.43255443202793231</v>
      </c>
      <c r="N47" s="56">
        <v>0.4561979973601018</v>
      </c>
      <c r="O47" s="56">
        <v>0.47795007746569773</v>
      </c>
    </row>
    <row r="48" spans="2:49">
      <c r="B48" s="19"/>
      <c r="C48" s="54">
        <v>0.15</v>
      </c>
      <c r="D48" s="55">
        <v>3320.625</v>
      </c>
      <c r="E48" s="56">
        <v>0.24340590937057646</v>
      </c>
      <c r="F48" s="56">
        <v>0.29069304003491542</v>
      </c>
      <c r="G48" s="56">
        <v>0.33241697885639093</v>
      </c>
      <c r="H48" s="56">
        <v>0.36950492447548045</v>
      </c>
      <c r="I48" s="56">
        <v>0.40268887581887608</v>
      </c>
      <c r="J48" s="56">
        <v>0.43255443202793231</v>
      </c>
      <c r="K48" s="56">
        <v>0.45957564955041175</v>
      </c>
      <c r="L48" s="56">
        <v>0.48414039275266568</v>
      </c>
      <c r="M48" s="56">
        <v>0.50656907132863682</v>
      </c>
      <c r="N48" s="56">
        <v>0.52712869335661028</v>
      </c>
      <c r="O48" s="56">
        <v>0.54604354562234581</v>
      </c>
    </row>
    <row r="49" spans="2:45" ht="15" thickBot="1">
      <c r="B49" s="19"/>
      <c r="C49" s="54">
        <v>0.2</v>
      </c>
      <c r="D49" s="58">
        <v>3984.75</v>
      </c>
      <c r="E49" s="56">
        <v>0.36950492447548045</v>
      </c>
      <c r="F49" s="56">
        <v>0.40891086669576288</v>
      </c>
      <c r="G49" s="56">
        <v>0.44368081571365908</v>
      </c>
      <c r="H49" s="56">
        <v>0.4745874370629003</v>
      </c>
      <c r="I49" s="56">
        <v>0.50224072984906332</v>
      </c>
      <c r="J49" s="56">
        <v>0.52712869335661028</v>
      </c>
      <c r="K49" s="56">
        <v>0.54964637462534305</v>
      </c>
      <c r="L49" s="56">
        <v>0.57011699396055482</v>
      </c>
      <c r="M49" s="56">
        <v>0.58880755944053065</v>
      </c>
      <c r="N49" s="56">
        <v>0.60594057779717525</v>
      </c>
      <c r="O49" s="56">
        <v>0.62170295468528824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2500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4577</v>
      </c>
      <c r="BA66" s="21" t="s">
        <v>111</v>
      </c>
    </row>
    <row r="67" spans="2:55">
      <c r="B67" s="19"/>
      <c r="C67" s="19"/>
      <c r="D67" s="19"/>
      <c r="E67" s="19"/>
      <c r="F67" s="19"/>
      <c r="G67" s="19"/>
      <c r="H67" s="19"/>
      <c r="I67" s="19"/>
      <c r="J67" s="19"/>
      <c r="K67" s="19"/>
      <c r="AS67" s="21" t="s">
        <v>150</v>
      </c>
      <c r="AT67" s="102">
        <v>12375</v>
      </c>
      <c r="AU67" s="103">
        <v>4.95</v>
      </c>
      <c r="AV67" s="104">
        <v>1</v>
      </c>
      <c r="AX67" s="21" t="s">
        <v>140</v>
      </c>
      <c r="AZ67" s="73">
        <v>2311.6161616161617</v>
      </c>
      <c r="BA67" s="21" t="s">
        <v>141</v>
      </c>
    </row>
    <row r="68" spans="2:55">
      <c r="B68" s="19"/>
      <c r="C68" s="19"/>
      <c r="D68" s="19"/>
      <c r="E68" s="19"/>
      <c r="F68" s="19"/>
      <c r="G68" s="19"/>
      <c r="H68" s="19"/>
      <c r="I68" s="19"/>
      <c r="J68" s="19"/>
      <c r="K68" s="19"/>
      <c r="AS68" s="21" t="s">
        <v>152</v>
      </c>
      <c r="AT68" s="102">
        <v>11442.5</v>
      </c>
      <c r="AU68" s="103">
        <v>4.58</v>
      </c>
      <c r="AV68" s="104">
        <v>0.92464646464646461</v>
      </c>
    </row>
    <row r="69" spans="2:55">
      <c r="B69" s="19"/>
      <c r="C69" s="19"/>
      <c r="D69" s="19"/>
      <c r="E69" s="19"/>
      <c r="F69" s="19"/>
      <c r="G69" s="19"/>
      <c r="H69" s="19"/>
      <c r="I69" s="19"/>
      <c r="J69" s="19"/>
      <c r="K69" s="19"/>
      <c r="AS69" s="21" t="s">
        <v>153</v>
      </c>
      <c r="AT69" s="102">
        <v>932.5</v>
      </c>
      <c r="AU69" s="103"/>
      <c r="AV69" s="104">
        <v>7.5353535353535353E-2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4.95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3.7125000000000004</v>
      </c>
      <c r="AU86" s="107">
        <v>3.96</v>
      </c>
      <c r="AV86" s="107">
        <v>4.2075000000000005</v>
      </c>
      <c r="AW86" s="107">
        <v>4.4550000000000001</v>
      </c>
      <c r="AX86" s="107">
        <v>4.7025000000000006</v>
      </c>
      <c r="AY86" s="108">
        <v>4.95</v>
      </c>
      <c r="AZ86" s="107">
        <v>5.1974999999999998</v>
      </c>
      <c r="BA86" s="107">
        <v>5.4450000000000003</v>
      </c>
      <c r="BB86" s="107">
        <v>5.6924999999999999</v>
      </c>
      <c r="BC86" s="107">
        <v>5.94</v>
      </c>
      <c r="BD86" s="107">
        <v>6.1875</v>
      </c>
    </row>
    <row r="87" spans="2:56">
      <c r="B87" s="19"/>
      <c r="C87" s="19"/>
      <c r="D87" s="19"/>
      <c r="E87" s="19"/>
      <c r="F87" s="19"/>
      <c r="G87" s="19"/>
      <c r="H87" s="19"/>
      <c r="I87" s="19"/>
      <c r="J87" s="19"/>
      <c r="K87" s="19"/>
      <c r="AR87" s="21">
        <v>-0.2</v>
      </c>
      <c r="AS87" s="107">
        <v>1453.5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1816.875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2137.5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2375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2500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2625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2887.5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3320.625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3984.75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2024-04-10T18:46:48Z</dcterms:modified>
  <cp:category/>
  <cp:contentStatus/>
</cp:coreProperties>
</file>