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4D681EF-9BC1-40EF-8965-948169637429}"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<sst xmlns="http://schemas.openxmlformats.org/spreadsheetml/2006/main" count="350" uniqueCount="161">
  <si>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</si>
  <si>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Limon Castilla Huila Villavieja publicada en la página web, y consta de las siguientes partes:</t>
  </si>
  <si>
    <t>Flujo de Caja</t>
  </si>
  <si>
    <t>- Flujo anualizado de los ingresos (precio y rendimiento) y los costos de producción para una hectárea de
Limon Castilla Huila Villavieja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</si>
  <si>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</si>
  <si>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Limon Castilla Huila Villavieja.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</si>
  <si>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</si>
  <si>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</si>
  <si>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</si>
  <si>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</si>
  <si>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</si>
  <si>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</si>
  <si>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</si>
  <si>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</si>
  <si>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Limon Castilla Huila Villavieja. La participación se encuentra actualizada al 2023 Q4.</t>
  </si>
  <si>
    <t>Flujo de Caja Anual</t>
  </si>
  <si>
    <t>LIMON CASTILLA HUILA VILLAVIEJA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</si>
  <si>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</si>
  <si>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</si>
  <si>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</si>
  <si>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</si>
  <si>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</si>
  <si>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</si>
  <si>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</si>
  <si>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</si>
  <si>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</si>
  <si>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</si>
  <si>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</si>
  <si>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</si>
  <si>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</si>
  <si>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</si>
  <si>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</si>
  <si>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</si>
  <si>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</si>
  <si>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</si>
  <si>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</si>
  <si>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</si>
  <si>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</si>
  <si>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</si>
  <si>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</si>
  <si>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</si>
  <si>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</si>
  <si>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</si>
  <si>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</si>
  <si>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</si>
  <si>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</si>
  <si>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</si>
  <si>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</si>
  <si>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</si>
  <si>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</si>
  <si>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</si>
  <si>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</si>
  <si>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</si>
  <si>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</si>
  <si>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</si>
  <si>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</si>
  <si>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</si>
  <si>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</si>
  <si>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</si>
  <si>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</si>
  <si>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</si>
  <si>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</si>
  <si>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</si>
  <si>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</si>
  <si>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</si>
  <si>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</si>
  <si>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</si>
  <si>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Limon Castilla Huila Villavieja, en lo que respecta a la mano de obra incluye actividades como la preparación del terreno, la siembra, el trazado y el ahoyado, entre otras, y ascienden a un total de $1,2 millones de pesos (equivalente a 20 jornales). En cuanto a los insumos, se incluyen los gastos relacionados con el material vegetal y las enmiendas, que en conjunto ascienden a  $4,2 millones.</t>
  </si>
  <si>
    <t>*** Los costos de sostenimiento del año 1 comprenden tanto los gastos relacionados con la mano de obra como aquellos asociados con los insumos necesarios desde el momento de la siembra de las plantas hasta finalizar el año 1. Para el caso de Limon Castilla Huila Villavieja, en lo que respecta a la mano de obra incluye actividades como la fertilización, riego, control de malezas, plagas y enfermedades, entre otras, y ascienden a un total de $3,3 millones de pesos (equivalente a 56 jornales). En cuanto a los insumos, se incluyen los fertilizantes, plaguicidas, transportes, entre otras, que en conjunto ascienden a  $2,0 millones.</t>
  </si>
  <si>
    <t>Otra información</t>
  </si>
  <si>
    <t>Material de propagacion: Colino/Plántula // Distancia de siembra: 7 x 7 // Densidad de siembra - Plantas/Ha.: 204 // Duracion del ciclo: 10 años // Productividad/Ha/Ciclo: 96.300 kg // Inicio de Produccion desde la siembra: año 2  // Duracion de la etapa productiva: 9 años // Productividad promedio en etapa productiva  // Cultivo asociado: NA // Productividad promedio etapa productiva: 10.700 kg // % Rendimiento 1ra. Calidad: 70 // % Rendimiento 2da. Calidad: 30 // Precio de venta ponderado por calidad: $1.469 // Valor Jornal: $58.948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</si>
  <si>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</si>
  <si>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</si>
  <si>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</si>
  <si>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</si>
  <si>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</si>
  <si>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</si>
  <si>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</si>
  <si>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</si>
  <si>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</si>
  <si>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</si>
  <si>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</si>
  <si>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$106,8 millones, en comparación con los costos del marco original que ascienden a $60,9 millones, (mes de publicación del marco: agosto - 2018).
La rentabilidad actualizada (2023 Q4) subió frente a la rentabilidad de la primera AgroGuía, pasando del 15,9% al 24,5%. Mientras que el crecimiento de los costos fue del 175,3%, el crecimiento de los ingresos fue del 195,4%.</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</si>
  <si>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</si>
  <si>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</si>
  <si>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</si>
  <si>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</si>
  <si>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</si>
  <si>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</si>
  <si>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</si>
  <si>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</si>
  <si>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</si>
  <si>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</si>
  <si>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</si>
  <si>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</si>
  <si>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</si>
  <si>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</si>
  <si>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</si>
  <si>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44% y el 19% del costo total, respectivamente. En cuanto a los costos de insumos, se destaca la participación de transporte seguido de control fitosanitario, que representan el 32% y el 16%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</si>
  <si>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</si>
  <si>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</si>
  <si>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</si>
  <si>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</si>
  <si>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</si>
  <si>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</si>
  <si>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</si>
  <si>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</si>
  <si>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</si>
  <si>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</si>
  <si>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</si>
  <si>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</si>
  <si>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</si>
  <si>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</si>
  <si>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</si>
  <si>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LIMON CASTILLA HUILA VILLAVIEJA</t>
  </si>
  <si>
    <t>En cuanto a los costos de mano de obra, se destaca la participación de cosecha y beneficio segido por control arvenses que representan el 44% y el 19% del costo total, respectivamente. En cuanto a los costos de insumos, se destaca la participación de transporte segido por control fitosanitario que representan el 28% y el 24% del costo total, respectivamente.</t>
  </si>
  <si>
    <t>En cuanto a los costos de mano de obra, se destaca la participación de cosecha y beneficio segido por control arvenses que representan el 44% y el 19% del costo total, respectivamente. En cuanto a los costos de insumos, se destaca la participación de transporte segido por control fitosanitario que representan el 32% y el 16% del costo total, respectivamente.</t>
  </si>
  <si>
    <t>En cuanto a los costos de mano de obra, se destaca la participación de cosecha y beneficio segido por control arvenses que representan el 44% y el 19% del costo total, respectivamente.</t>
  </si>
  <si>
    <t>En cuanto a los costos de insumos, se destaca la participación de transporte segido por control fitosanitario que representan el 32% y el 16% del costo total, respectivamente.</t>
  </si>
  <si>
    <t>En cuanto a los costos de insumos, se destaca la participación de transporte segido por control fitosanitario que representan el 28% y el 24% del costo total, respectivamente.</t>
  </si>
  <si>
    <t>En cuanto a los costos de mano de obra, se destaca la participación de cosecha y beneficio segido por control arvenses que representan el 44% y el 19% del costo total, respectivamente.En cuanto a los costos de insumos, se destaca la participación de transporte segido por control fitosanitario que representan el 28% y el 24%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</si>
  <si>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</si>
  <si>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</si>
  <si>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</si>
  <si>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</si>
  <si>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</si>
  <si>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</si>
  <si>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</si>
  <si>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</si>
  <si>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</si>
  <si>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</si>
  <si>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</si>
  <si>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</si>
  <si>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</si>
  <si>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</si>
  <si>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LIMON CASTILLA HUILA VILLAVIEJA,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</si>
  <si>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</si>
  <si>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$ 1.469/kg y con un rendimiento por hectárea de 96.300 kg por ciclo; el margen de utilidad obtenido en la producción de limón es del 25%.</t>
  </si>
  <si>
    <t>PRECIO MINIMO</t>
  </si>
  <si>
    <t>El precio mínimo ponderado para cubrir los costos de producción, con un rendimiento de 96.300 kg para todo el ciclo de producción, es COP $ 1.109/kg.</t>
  </si>
  <si>
    <t>RENDIMIENTO MINIMO</t>
  </si>
  <si>
    <t>KG</t>
  </si>
  <si>
    <t>El rendimiento mínimo por ha/ciclo para cubrir los costos de producción, con un precio ponderado de COP $ 1.469, es de 72.698 kg/ha para todo el ciclo.</t>
  </si>
  <si>
    <t>El siguiente cuadro presenta diferentes escenarios de rentabilidad para el sistema productivo de LIMON CASTILLA HUILA VILLAVIEJA,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</si>
  <si>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</si>
  <si>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</si>
  <si>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</si>
  <si>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</si>
  <si>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</si>
  <si>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</si>
  <si>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</si>
  <si>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</si>
  <si>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</si>
  <si>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</si>
  <si>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LIMON CASTILLA HUILA VILLAVIEJA, frente a diferentes escenarios de variación de precios de venta en finca y rendimientos probables (t/ha)</t>
  </si>
  <si>
    <t>Con un precio ponderado de COP $$ 752/kg y con un rendimiento por hectárea de 96.300 kg por ciclo; el margen de utilidad obtenido en la producción de limón es del 16%.</t>
  </si>
  <si>
    <t>El precio mínimo ponderado para cubrir los costos de producción, con un rendimiento de 96.300 kg para todo el ciclo de producción, es COP $ 633/kg.</t>
  </si>
  <si>
    <t>El rendimiento mínimo por ha/ciclo para cubrir los costos de producción, con un precio ponderado de COP $ 752, es de 81.015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</si>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</sst>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60923031.371123001</c:v>
                </c:pt>
                <c:pt idx="1">
                  <c:v>106822410.42067248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41054064.171122998</c:v>
                </c:pt>
                <c:pt idx="1">
                  <c:v>69144367.85026738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19868967.199999999</c:v>
                </c:pt>
                <c:pt idx="1">
                  <c:v>37678042.570405088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0.6738677187783908</c:v>
                </c:pt>
                <c:pt idx="1">
                  <c:v>0.64728335166724926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0.32613228122160909</c:v>
                </c:pt>
                <c:pt idx="1">
                  <c:v>0.35271664833275063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1582800</c:v>
                </c:pt>
                <c:pt idx="1">
                  <c:v>6019670</c:v>
                </c:pt>
                <c:pt idx="2">
                  <c:v>3352335.8980891751</c:v>
                </c:pt>
                <c:pt idx="3">
                  <c:v>4897940</c:v>
                </c:pt>
                <c:pt idx="4">
                  <c:v>4175589.2675159131</c:v>
                </c:pt>
                <c:pt idx="5">
                  <c:v>450079.40480000002</c:v>
                </c:pt>
                <c:pt idx="6">
                  <c:v>0</c:v>
                </c:pt>
                <c:pt idx="7">
                  <c:v>4957330</c:v>
                </c:pt>
                <c:pt idx="8">
                  <c:v>12242298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12968500</c:v>
                </c:pt>
                <c:pt idx="1">
                  <c:v>8016928</c:v>
                </c:pt>
                <c:pt idx="2">
                  <c:v>30356643.850267377</c:v>
                </c:pt>
                <c:pt idx="3">
                  <c:v>4597944</c:v>
                </c:pt>
                <c:pt idx="4">
                  <c:v>1178960</c:v>
                </c:pt>
                <c:pt idx="5">
                  <c:v>0</c:v>
                </c:pt>
                <c:pt idx="6">
                  <c:v>3183192</c:v>
                </c:pt>
                <c:pt idx="7">
                  <c:v>8842200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0.6738677187783908</c:v>
                </c:pt>
                <c:pt idx="1">
                  <c:v>0.64728335166724926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0.32613228122160909</c:v>
                </c:pt>
                <c:pt idx="1">
                  <c:v>0.35271664833275063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7700000</c:v>
                </c:pt>
                <c:pt idx="1">
                  <c:v>4760000</c:v>
                </c:pt>
                <c:pt idx="2">
                  <c:v>18024064.171122994</c:v>
                </c:pt>
                <c:pt idx="3">
                  <c:v>2730000</c:v>
                </c:pt>
                <c:pt idx="4">
                  <c:v>700000</c:v>
                </c:pt>
                <c:pt idx="5">
                  <c:v>0</c:v>
                </c:pt>
                <c:pt idx="6">
                  <c:v>1890000</c:v>
                </c:pt>
                <c:pt idx="7">
                  <c:v>5250000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850000</c:v>
                </c:pt>
                <c:pt idx="1">
                  <c:v>4830000</c:v>
                </c:pt>
                <c:pt idx="2">
                  <c:v>1540800</c:v>
                </c:pt>
                <c:pt idx="3">
                  <c:v>2610000</c:v>
                </c:pt>
                <c:pt idx="4">
                  <c:v>1926000</c:v>
                </c:pt>
                <c:pt idx="5">
                  <c:v>206867.20000000001</c:v>
                </c:pt>
                <c:pt idx="6">
                  <c:v>0</c:v>
                </c:pt>
                <c:pt idx="7">
                  <c:v>2278500</c:v>
                </c:pt>
                <c:pt idx="8">
                  <c:v>5626800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12968500</c:v>
                </c:pt>
                <c:pt idx="1">
                  <c:v>8016928</c:v>
                </c:pt>
                <c:pt idx="2">
                  <c:v>30356643.850267377</c:v>
                </c:pt>
                <c:pt idx="3">
                  <c:v>4597944</c:v>
                </c:pt>
                <c:pt idx="4">
                  <c:v>1178960</c:v>
                </c:pt>
                <c:pt idx="5">
                  <c:v>0</c:v>
                </c:pt>
                <c:pt idx="6">
                  <c:v>3183192</c:v>
                </c:pt>
                <c:pt idx="7">
                  <c:v>8842200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1582800</c:v>
                </c:pt>
                <c:pt idx="1">
                  <c:v>6019670</c:v>
                </c:pt>
                <c:pt idx="2">
                  <c:v>3352335.8980891751</c:v>
                </c:pt>
                <c:pt idx="3">
                  <c:v>4897940</c:v>
                </c:pt>
                <c:pt idx="4">
                  <c:v>4175589.2675159131</c:v>
                </c:pt>
                <c:pt idx="5">
                  <c:v>450079.40480000002</c:v>
                </c:pt>
                <c:pt idx="6">
                  <c:v>0</c:v>
                </c:pt>
                <c:pt idx="7">
                  <c:v>4957330</c:v>
                </c:pt>
                <c:pt idx="8">
                  <c:v>12242298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60923031.371123001</c:v>
                </c:pt>
                <c:pt idx="1">
                  <c:v>106822410.42067248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41054064.171122998</c:v>
                </c:pt>
                <c:pt idx="1">
                  <c:v>69144367.85026738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19868967.199999999</c:v>
                </c:pt>
                <c:pt idx="1">
                  <c:v>37678042.570405088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1178.96</v>
      </c>
      <c r="C7" s="22">
        <v>3301.08</v>
      </c>
      <c r="D7" s="22">
        <v>4297.84</v>
      </c>
      <c r="E7" s="22">
        <v>5741.91</v>
      </c>
      <c r="F7" s="22">
        <v>7046.96</v>
      </c>
      <c r="G7" s="22">
        <v>7929.6</v>
      </c>
      <c r="H7" s="22">
        <v>7929.6</v>
      </c>
      <c r="I7" s="22">
        <v>7929.6</v>
      </c>
      <c r="J7" s="22">
        <v>7929.6</v>
      </c>
      <c r="K7" s="22">
        <v>7929.6</v>
      </c>
      <c r="L7" s="22">
        <v>7929.6</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69144.37</v>
      </c>
      <c r="AH7" s="23">
        <v>0.64728335166724915</v>
      </c>
    </row>
    <row r="8" spans="1:34">
      <c r="A8" s="5" t="s">
        <v>52</v>
      </c>
      <c r="B8" s="22">
        <v>4175.59</v>
      </c>
      <c r="C8" s="22">
        <v>1976.73</v>
      </c>
      <c r="D8" s="22">
        <v>2147.2600000000002</v>
      </c>
      <c r="E8" s="22">
        <v>2766.91</v>
      </c>
      <c r="F8" s="22">
        <v>3421.93</v>
      </c>
      <c r="G8" s="22">
        <v>3864.94</v>
      </c>
      <c r="H8" s="22">
        <v>3864.94</v>
      </c>
      <c r="I8" s="22">
        <v>3864.94</v>
      </c>
      <c r="J8" s="22">
        <v>3864.94</v>
      </c>
      <c r="K8" s="22">
        <v>3864.94</v>
      </c>
      <c r="L8" s="22">
        <v>3864.94</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37678.04</v>
      </c>
      <c r="AH8" s="23">
        <v>0.35271664833275068</v>
      </c>
    </row>
    <row r="9" spans="1:34">
      <c r="A9" s="9" t="s">
        <v>53</v>
      </c>
      <c r="B9" s="22">
        <v>5354.55</v>
      </c>
      <c r="C9" s="22">
        <v>5277.81</v>
      </c>
      <c r="D9" s="22">
        <v>6445.1</v>
      </c>
      <c r="E9" s="22">
        <v>8508.81</v>
      </c>
      <c r="F9" s="22">
        <v>10468.89</v>
      </c>
      <c r="G9" s="22">
        <v>11794.54</v>
      </c>
      <c r="H9" s="22">
        <v>11794.54</v>
      </c>
      <c r="I9" s="22">
        <v>11794.54</v>
      </c>
      <c r="J9" s="22">
        <v>11794.54</v>
      </c>
      <c r="K9" s="22">
        <v>11794.54</v>
      </c>
      <c r="L9" s="22">
        <v>11794.54</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106822.41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1428</v>
      </c>
      <c r="E11" s="24">
        <v>4242</v>
      </c>
      <c r="F11" s="24">
        <v>7140</v>
      </c>
      <c r="G11" s="24">
        <v>9100</v>
      </c>
      <c r="H11" s="24">
        <v>9100</v>
      </c>
      <c r="I11" s="24">
        <v>9100</v>
      </c>
      <c r="J11" s="24">
        <v>9100</v>
      </c>
      <c r="K11" s="24">
        <v>9100</v>
      </c>
      <c r="L11" s="24">
        <v>9100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67410</v>
      </c>
      <c r="AH11" s="27"/>
    </row>
    <row r="12" spans="1:34">
      <c r="A12" s="5" t="s">
        <v>56</v>
      </c>
      <c r="B12" s="24"/>
      <c r="C12" s="24">
        <v>0</v>
      </c>
      <c r="D12" s="24">
        <v>612</v>
      </c>
      <c r="E12" s="24">
        <v>1818</v>
      </c>
      <c r="F12" s="24">
        <v>3060</v>
      </c>
      <c r="G12" s="24">
        <v>3900</v>
      </c>
      <c r="H12" s="24">
        <v>3900</v>
      </c>
      <c r="I12" s="24">
        <v>3900</v>
      </c>
      <c r="J12" s="24">
        <v>3900</v>
      </c>
      <c r="K12" s="24">
        <v>3900</v>
      </c>
      <c r="L12" s="24">
        <v>3900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28890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1563</v>
      </c>
      <c r="E15" s="113">
        <v>1563</v>
      </c>
      <c r="F15" s="113">
        <v>1563</v>
      </c>
      <c r="G15" s="113">
        <v>1563</v>
      </c>
      <c r="H15" s="113">
        <v>1563</v>
      </c>
      <c r="I15" s="113">
        <v>1563</v>
      </c>
      <c r="J15" s="113">
        <v>1563</v>
      </c>
      <c r="K15" s="113">
        <v>1563</v>
      </c>
      <c r="L15" s="113">
        <v>1563</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1563</v>
      </c>
      <c r="AH15" s="27"/>
    </row>
    <row r="16" spans="1:34">
      <c r="A16" s="5" t="s">
        <v>60</v>
      </c>
      <c r="B16" s="113">
        <v>0</v>
      </c>
      <c r="C16" s="113">
        <v>0</v>
      </c>
      <c r="D16" s="113">
        <v>1251</v>
      </c>
      <c r="E16" s="113">
        <v>1251</v>
      </c>
      <c r="F16" s="113">
        <v>1251</v>
      </c>
      <c r="G16" s="113">
        <v>1251</v>
      </c>
      <c r="H16" s="113">
        <v>1251</v>
      </c>
      <c r="I16" s="113">
        <v>1251</v>
      </c>
      <c r="J16" s="113">
        <v>1251</v>
      </c>
      <c r="K16" s="113">
        <v>1251</v>
      </c>
      <c r="L16" s="113">
        <v>1251</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1251</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2997.58</v>
      </c>
      <c r="E19" s="22">
        <v>8904.56</v>
      </c>
      <c r="F19" s="22">
        <v>14987.88</v>
      </c>
      <c r="G19" s="22">
        <v>19102.2</v>
      </c>
      <c r="H19" s="22">
        <v>19102.2</v>
      </c>
      <c r="I19" s="22">
        <v>19102.2</v>
      </c>
      <c r="J19" s="22">
        <v>19102.2</v>
      </c>
      <c r="K19" s="22">
        <v>19102.2</v>
      </c>
      <c r="L19" s="22">
        <v>19102.2</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141503.22</v>
      </c>
      <c r="AH19" s="27"/>
    </row>
    <row r="20" spans="1:34">
      <c r="A20" s="3" t="s">
        <v>64</v>
      </c>
      <c r="B20" s="25">
        <v>-5354.55</v>
      </c>
      <c r="C20" s="25">
        <v>-5277.81</v>
      </c>
      <c r="D20" s="25">
        <v>-3447.52</v>
      </c>
      <c r="E20" s="25">
        <v>395.75</v>
      </c>
      <c r="F20" s="25">
        <v>4518.99</v>
      </c>
      <c r="G20" s="25">
        <v>7307.66</v>
      </c>
      <c r="H20" s="25">
        <v>7307.66</v>
      </c>
      <c r="I20" s="25">
        <v>7307.66</v>
      </c>
      <c r="J20" s="25">
        <v>7307.66</v>
      </c>
      <c r="K20" s="25">
        <v>7307.66</v>
      </c>
      <c r="L20" s="25">
        <v>7307.66</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34680.81</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2660</v>
      </c>
      <c r="D121" s="70">
        <v>2551.8200000000002</v>
      </c>
      <c r="E121" s="70">
        <v>3409.22</v>
      </c>
      <c r="F121" s="70">
        <v>4184.09</v>
      </c>
      <c r="G121" s="70">
        <v>4708.16</v>
      </c>
      <c r="H121" s="70">
        <v>4708.16</v>
      </c>
      <c r="I121" s="70">
        <v>4708.16</v>
      </c>
      <c r="J121" s="70">
        <v>4708.16</v>
      </c>
      <c r="K121" s="70">
        <v>4708.16</v>
      </c>
      <c r="L121" s="70">
        <v>4708.16</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41054.06</v>
      </c>
      <c r="AH121" s="71">
        <v>0.6738677187783908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3089</v>
      </c>
      <c r="D122" s="70">
        <v>1241.3800000000001</v>
      </c>
      <c r="E122" s="70">
        <v>1526.18</v>
      </c>
      <c r="F122" s="70">
        <v>1827.24</v>
      </c>
      <c r="G122" s="70">
        <v>2030.86</v>
      </c>
      <c r="H122" s="70">
        <v>2030.86</v>
      </c>
      <c r="I122" s="70">
        <v>2030.86</v>
      </c>
      <c r="J122" s="70">
        <v>2030.86</v>
      </c>
      <c r="K122" s="70">
        <v>2030.86</v>
      </c>
      <c r="L122" s="70">
        <v>2030.86</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19868.97</v>
      </c>
      <c r="AH122" s="71">
        <v>0.3261322812216092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5749</v>
      </c>
      <c r="D123" s="70">
        <v>3793.2</v>
      </c>
      <c r="E123" s="70">
        <v>4935.41</v>
      </c>
      <c r="F123" s="70">
        <v>6011.33</v>
      </c>
      <c r="G123" s="70">
        <v>6739.02</v>
      </c>
      <c r="H123" s="70">
        <v>6739.02</v>
      </c>
      <c r="I123" s="70">
        <v>6739.02</v>
      </c>
      <c r="J123" s="70">
        <v>6739.02</v>
      </c>
      <c r="K123" s="70">
        <v>6739.02</v>
      </c>
      <c r="L123" s="70">
        <v>6739.02</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60923.03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1428</v>
      </c>
      <c r="E125" s="73">
        <v>4242</v>
      </c>
      <c r="F125" s="73">
        <v>7140</v>
      </c>
      <c r="G125" s="73">
        <v>9100</v>
      </c>
      <c r="H125" s="73">
        <v>9100</v>
      </c>
      <c r="I125" s="73">
        <v>9100</v>
      </c>
      <c r="J125" s="73">
        <v>9100</v>
      </c>
      <c r="K125" s="73">
        <v>9100</v>
      </c>
      <c r="L125" s="73">
        <v>9100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67410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612</v>
      </c>
      <c r="E126" s="73">
        <v>1818</v>
      </c>
      <c r="F126" s="73">
        <v>3060</v>
      </c>
      <c r="G126" s="73">
        <v>3900</v>
      </c>
      <c r="H126" s="73">
        <v>3900</v>
      </c>
      <c r="I126" s="73">
        <v>3900</v>
      </c>
      <c r="J126" s="73">
        <v>3900</v>
      </c>
      <c r="K126" s="73">
        <v>3900</v>
      </c>
      <c r="L126" s="73">
        <v>3900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28890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0.8</v>
      </c>
      <c r="D129" s="74">
        <v>0.8</v>
      </c>
      <c r="E129" s="74">
        <v>0.8</v>
      </c>
      <c r="F129" s="74">
        <v>0.8</v>
      </c>
      <c r="G129" s="74">
        <v>0.8</v>
      </c>
      <c r="H129" s="74">
        <v>0.8</v>
      </c>
      <c r="I129" s="74">
        <v>0.8</v>
      </c>
      <c r="J129" s="74">
        <v>0.8</v>
      </c>
      <c r="K129" s="74">
        <v>0.8</v>
      </c>
      <c r="L129" s="74">
        <v>0.8</v>
      </c>
      <c r="M129" s="74">
        <v>0.8</v>
      </c>
      <c r="N129" s="74">
        <v>0.8</v>
      </c>
      <c r="O129" s="74">
        <v>0.8</v>
      </c>
      <c r="P129" s="74">
        <v>0.8</v>
      </c>
      <c r="Q129" s="74">
        <v>0.8</v>
      </c>
      <c r="R129" s="74">
        <v>0.8</v>
      </c>
      <c r="S129" s="74">
        <v>0.8</v>
      </c>
      <c r="T129" s="74">
        <v>0.8</v>
      </c>
      <c r="U129" s="74">
        <v>0.8</v>
      </c>
      <c r="V129" s="74">
        <v>0.8</v>
      </c>
      <c r="W129" s="74">
        <v>0.8</v>
      </c>
      <c r="X129" s="74">
        <v>0.8</v>
      </c>
      <c r="Y129" s="74">
        <v>0.8</v>
      </c>
      <c r="Z129" s="74">
        <v>0.8</v>
      </c>
      <c r="AA129" s="74">
        <v>0.8</v>
      </c>
      <c r="AB129" s="74">
        <v>0.8</v>
      </c>
      <c r="AC129" s="74">
        <v>0.8</v>
      </c>
      <c r="AD129" s="74">
        <v>0.8</v>
      </c>
      <c r="AE129" s="74">
        <v>0.8</v>
      </c>
      <c r="AF129" s="74">
        <v>0.8</v>
      </c>
      <c r="AG129" s="74">
        <v>0.8</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0.64</v>
      </c>
      <c r="D130" s="74">
        <v>0.64</v>
      </c>
      <c r="E130" s="74">
        <v>0.64</v>
      </c>
      <c r="F130" s="74">
        <v>0.64</v>
      </c>
      <c r="G130" s="74">
        <v>0.64</v>
      </c>
      <c r="H130" s="74">
        <v>0.64</v>
      </c>
      <c r="I130" s="74">
        <v>0.64</v>
      </c>
      <c r="J130" s="74">
        <v>0.64</v>
      </c>
      <c r="K130" s="74">
        <v>0.64</v>
      </c>
      <c r="L130" s="74">
        <v>0.64</v>
      </c>
      <c r="M130" s="74">
        <v>0.64</v>
      </c>
      <c r="N130" s="74">
        <v>0.64</v>
      </c>
      <c r="O130" s="74">
        <v>0.64</v>
      </c>
      <c r="P130" s="74">
        <v>0.64</v>
      </c>
      <c r="Q130" s="74">
        <v>0.64</v>
      </c>
      <c r="R130" s="74">
        <v>0.64</v>
      </c>
      <c r="S130" s="74">
        <v>0.64</v>
      </c>
      <c r="T130" s="74">
        <v>0.64</v>
      </c>
      <c r="U130" s="74">
        <v>0.64</v>
      </c>
      <c r="V130" s="74">
        <v>0.64</v>
      </c>
      <c r="W130" s="74">
        <v>0.64</v>
      </c>
      <c r="X130" s="74">
        <v>0.64</v>
      </c>
      <c r="Y130" s="74">
        <v>0.64</v>
      </c>
      <c r="Z130" s="74">
        <v>0.64</v>
      </c>
      <c r="AA130" s="74">
        <v>0.64</v>
      </c>
      <c r="AB130" s="74">
        <v>0.64</v>
      </c>
      <c r="AC130" s="74">
        <v>0.64</v>
      </c>
      <c r="AD130" s="74">
        <v>0.64</v>
      </c>
      <c r="AE130" s="74">
        <v>0.64</v>
      </c>
      <c r="AF130" s="74">
        <v>0.64</v>
      </c>
      <c r="AG130" s="74">
        <v>0.64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1534.08</v>
      </c>
      <c r="E133" s="70">
        <v>4557.12</v>
      </c>
      <c r="F133" s="70">
        <v>7670.4</v>
      </c>
      <c r="G133" s="70">
        <v>9776</v>
      </c>
      <c r="H133" s="70">
        <v>9776</v>
      </c>
      <c r="I133" s="70">
        <v>9776</v>
      </c>
      <c r="J133" s="70">
        <v>9776</v>
      </c>
      <c r="K133" s="70">
        <v>9776</v>
      </c>
      <c r="L133" s="70">
        <v>9776</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72417.600000000006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-5749</v>
      </c>
      <c r="D134" s="70">
        <v>-2259.12</v>
      </c>
      <c r="E134" s="70">
        <v>-378.29</v>
      </c>
      <c r="F134" s="70">
        <v>1659.07</v>
      </c>
      <c r="G134" s="70">
        <v>3036.98</v>
      </c>
      <c r="H134" s="70">
        <v>3036.98</v>
      </c>
      <c r="I134" s="70">
        <v>3036.98</v>
      </c>
      <c r="J134" s="70">
        <v>3036.98</v>
      </c>
      <c r="K134" s="70">
        <v>3036.98</v>
      </c>
      <c r="L134" s="70">
        <v>3036.98</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11494.57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7700000</v>
      </c>
      <c r="AY8" s="21" t="s">
        <v>85</v>
      </c>
      <c r="AZ8" s="89">
        <v>850000</v>
      </c>
    </row>
    <row r="9" spans="2:59" ht="14.45" customHeight="1">
      <c r="B9" s="136"/>
      <c r="C9" s="136"/>
      <c r="D9" s="136"/>
      <c r="E9" s="136"/>
      <c r="F9" s="136"/>
      <c r="G9" s="136"/>
      <c r="H9" s="136"/>
      <c r="I9" s="136"/>
      <c r="J9" s="37"/>
      <c r="AP9" s="21" t="s">
        <v>86</v>
      </c>
      <c r="AQ9" s="89">
        <v>4760000</v>
      </c>
      <c r="AY9" s="21" t="s">
        <v>86</v>
      </c>
      <c r="AZ9" s="89">
        <v>4830000</v>
      </c>
    </row>
    <row r="10" spans="2:59" ht="14.45" customHeight="1">
      <c r="B10" s="136"/>
      <c r="C10" s="136"/>
      <c r="D10" s="136"/>
      <c r="E10" s="136"/>
      <c r="F10" s="136"/>
      <c r="G10" s="136"/>
      <c r="H10" s="136"/>
      <c r="I10" s="136"/>
      <c r="J10" s="37"/>
      <c r="AP10" s="21" t="s">
        <v>87</v>
      </c>
      <c r="AQ10" s="89">
        <v>18024064.171122994</v>
      </c>
      <c r="AY10" s="21" t="s">
        <v>87</v>
      </c>
      <c r="AZ10" s="89">
        <v>1540800</v>
      </c>
    </row>
    <row r="11" spans="2:59" ht="14.45" customHeight="1">
      <c r="B11" s="76" t="s">
        <v>88</v>
      </c>
      <c r="C11" s="76"/>
      <c r="D11" s="76"/>
      <c r="E11" s="76"/>
      <c r="F11" s="76"/>
      <c r="G11" s="76"/>
      <c r="H11" s="76"/>
      <c r="I11" s="76"/>
      <c r="AP11" s="21" t="s">
        <v>89</v>
      </c>
      <c r="AQ11" s="89">
        <v>2730000</v>
      </c>
      <c r="AY11" s="21" t="s">
        <v>89</v>
      </c>
      <c r="AZ11" s="89">
        <v>2610000</v>
      </c>
    </row>
    <row r="12" spans="2:59" ht="14.45" customHeight="1">
      <c r="B12" s="76"/>
      <c r="C12" s="76"/>
      <c r="D12" s="76"/>
      <c r="E12" s="76"/>
      <c r="F12" s="76"/>
      <c r="G12" s="76"/>
      <c r="H12" s="76"/>
      <c r="I12" s="76"/>
      <c r="AP12" s="21" t="s">
        <v>90</v>
      </c>
      <c r="AQ12" s="89">
        <v>700000</v>
      </c>
      <c r="AY12" s="21" t="s">
        <v>90</v>
      </c>
      <c r="AZ12" s="89">
        <v>1926000</v>
      </c>
    </row>
    <row r="13" spans="2:59" ht="14.45" customHeight="1">
      <c r="B13" s="76"/>
      <c r="C13" s="76"/>
      <c r="D13" s="76"/>
      <c r="E13" s="76"/>
      <c r="F13" s="76"/>
      <c r="G13" s="76"/>
      <c r="H13" s="76"/>
      <c r="I13" s="76"/>
      <c r="AP13" s="21" t="s">
        <v>91</v>
      </c>
      <c r="AQ13" s="89">
        <v>0</v>
      </c>
      <c r="AY13" s="21" t="s">
        <v>91</v>
      </c>
      <c r="AZ13" s="89">
        <v>206867.20000000001</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1890000</v>
      </c>
      <c r="AY16" s="21" t="s">
        <v>92</v>
      </c>
      <c r="AZ16" s="89">
        <v>0</v>
      </c>
    </row>
    <row r="17" spans="42:59" ht="14.45" customHeight="1">
      <c r="AP17" s="21" t="s">
        <v>93</v>
      </c>
      <c r="AQ17" s="89">
        <v>5250000</v>
      </c>
      <c r="AY17" s="21" t="s">
        <v>93</v>
      </c>
      <c r="AZ17" s="89">
        <v>2278500</v>
      </c>
    </row>
    <row r="18" spans="42:59">
      <c r="AP18" s="21" t="s">
        <v>94</v>
      </c>
      <c r="AQ18" s="89">
        <v>0</v>
      </c>
      <c r="AY18" s="21" t="s">
        <v>94</v>
      </c>
      <c r="AZ18" s="89">
        <v>5626800</v>
      </c>
    </row>
    <row r="19" spans="42:59">
      <c r="AP19" s="21" t="s">
        <v>95</v>
      </c>
      <c r="AQ19" s="89">
        <v>0</v>
      </c>
      <c r="AY19" s="21" t="s">
        <v>95</v>
      </c>
      <c r="AZ19" s="89">
        <v>0</v>
      </c>
    </row>
    <row r="20" spans="42:59" ht="15">
      <c r="AP20" s="77" t="s">
        <v>96</v>
      </c>
      <c r="AQ20" s="90">
        <v>41054064.171122998</v>
      </c>
      <c r="AY20" s="77" t="s">
        <v>96</v>
      </c>
      <c r="AZ20" s="90">
        <v>19868967.199999999</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12968500</v>
      </c>
      <c r="AY27" s="21" t="s">
        <v>85</v>
      </c>
      <c r="AZ27" s="89">
        <v>1582800</v>
      </c>
    </row>
    <row r="28" spans="42:59">
      <c r="AP28" s="21" t="s">
        <v>86</v>
      </c>
      <c r="AQ28" s="89">
        <v>8016928</v>
      </c>
      <c r="AY28" s="21" t="s">
        <v>86</v>
      </c>
      <c r="AZ28" s="89">
        <v>6019670</v>
      </c>
    </row>
    <row r="29" spans="42:59" ht="14.45" customHeight="1">
      <c r="AP29" s="21" t="s">
        <v>87</v>
      </c>
      <c r="AQ29" s="89">
        <v>30356643.850267377</v>
      </c>
      <c r="AY29" s="21" t="s">
        <v>87</v>
      </c>
      <c r="AZ29" s="89">
        <v>3352335.8980891751</v>
      </c>
    </row>
    <row r="30" spans="42:59">
      <c r="AP30" s="21" t="s">
        <v>89</v>
      </c>
      <c r="AQ30" s="89">
        <v>4597944</v>
      </c>
      <c r="AY30" s="21" t="s">
        <v>89</v>
      </c>
      <c r="AZ30" s="89">
        <v>4897940</v>
      </c>
    </row>
    <row r="31" spans="42:59">
      <c r="AP31" s="21" t="s">
        <v>90</v>
      </c>
      <c r="AQ31" s="89">
        <v>1178960</v>
      </c>
      <c r="AY31" s="21" t="s">
        <v>90</v>
      </c>
      <c r="AZ31" s="89">
        <v>4175589.2675159131</v>
      </c>
    </row>
    <row r="32" spans="42:59" ht="14.45" customHeight="1">
      <c r="AP32" s="21" t="s">
        <v>91</v>
      </c>
      <c r="AQ32" s="89">
        <v>0</v>
      </c>
      <c r="AY32" s="21" t="s">
        <v>91</v>
      </c>
      <c r="AZ32" s="89">
        <v>450079.40480000002</v>
      </c>
    </row>
    <row r="33" spans="2:56" ht="14.45" customHeight="1">
      <c r="AP33" s="21" t="s">
        <v>92</v>
      </c>
      <c r="AQ33" s="89">
        <v>3183192</v>
      </c>
      <c r="AY33" s="21" t="s">
        <v>92</v>
      </c>
      <c r="AZ33" s="89">
        <v>0</v>
      </c>
    </row>
    <row r="34" spans="2:56">
      <c r="AP34" s="21" t="s">
        <v>93</v>
      </c>
      <c r="AQ34" s="89">
        <v>8842200</v>
      </c>
      <c r="AY34" s="21" t="s">
        <v>93</v>
      </c>
      <c r="AZ34" s="89">
        <v>4957330</v>
      </c>
    </row>
    <row r="35" spans="2:56" ht="14.45" customHeight="1">
      <c r="B35" s="136" t="s">
        <v>98</v>
      </c>
      <c r="C35" s="136"/>
      <c r="D35" s="136"/>
      <c r="E35" s="136"/>
      <c r="F35" s="136"/>
      <c r="G35" s="136"/>
      <c r="H35" s="136"/>
      <c r="I35" s="136"/>
      <c r="AP35" s="21" t="s">
        <v>94</v>
      </c>
      <c r="AQ35" s="89">
        <v>0</v>
      </c>
      <c r="AY35" s="21" t="s">
        <v>94</v>
      </c>
      <c r="AZ35" s="89">
        <v>12242298</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69144367.85026738</v>
      </c>
      <c r="AY37" s="77" t="s">
        <v>96</v>
      </c>
      <c r="AZ37" s="90">
        <v>37678042.570405088</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60923031.371123001</v>
      </c>
      <c r="AR41" s="110">
        <v>41054064.171122998</v>
      </c>
      <c r="AS41" s="110">
        <v>19868967.199999999</v>
      </c>
      <c r="AV41" s="21" t="s">
        <v>101</v>
      </c>
      <c r="AW41" s="91">
        <v>0.6738677187783908</v>
      </c>
      <c r="AX41" s="91">
        <v>0.32613228122160909</v>
      </c>
    </row>
    <row r="42" spans="2:56" ht="15">
      <c r="B42" s="38"/>
      <c r="C42" s="38"/>
      <c r="D42" s="38"/>
      <c r="E42" s="38"/>
      <c r="F42" s="38"/>
      <c r="G42" s="38"/>
      <c r="H42" s="38"/>
      <c r="I42" s="38"/>
      <c r="AP42" s="21" t="s">
        <v>102</v>
      </c>
      <c r="AQ42" s="110">
        <v>106822410.42067248</v>
      </c>
      <c r="AR42" s="110">
        <v>69144367.85026738</v>
      </c>
      <c r="AS42" s="110">
        <v>37678042.570405088</v>
      </c>
      <c r="AV42" s="21" t="s">
        <v>102</v>
      </c>
      <c r="AW42" s="91">
        <v>0.64728335166724926</v>
      </c>
      <c r="AX42" s="91">
        <v>0.35271664833275063</v>
      </c>
    </row>
    <row r="43" spans="2:56">
      <c r="BD43" s="92">
        <v>22606825542243.055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0.2450884863256115</v>
      </c>
    </row>
    <row r="54" spans="2:55">
      <c r="BA54" s="21" t="s">
        <v>105</v>
      </c>
      <c r="BC54" s="94">
        <v>0.15872619363248711</v>
      </c>
    </row>
    <row r="55" spans="2:55" ht="15" thickBot="1">
      <c r="BA55" s="21" t="s">
        <v>106</v>
      </c>
      <c r="BC55" s="94" t="s">
        <v>102</v>
      </c>
    </row>
    <row r="56" spans="2:55" ht="16.5" thickTop="1" thickBot="1">
      <c r="BA56" s="95" t="s">
        <v>107</v>
      </c>
      <c r="BB56" s="95"/>
      <c r="BC56" s="93">
        <v>60923031.371123001</v>
      </c>
    </row>
    <row r="57" spans="2:55" ht="16.5" thickTop="1" thickBot="1">
      <c r="BA57" s="96" t="s">
        <v>108</v>
      </c>
      <c r="BB57" s="96"/>
      <c r="BC57" s="97">
        <v>43315</v>
      </c>
    </row>
    <row r="58" spans="2:55" ht="16.5" thickTop="1" thickBot="1">
      <c r="BA58" s="96" t="s">
        <v>109</v>
      </c>
      <c r="BB58" s="96"/>
      <c r="BC58" s="98">
        <v>1.7533994618545097</v>
      </c>
    </row>
    <row r="59" spans="2:55" ht="16.5" thickTop="1" thickBot="1">
      <c r="BA59" s="95" t="s">
        <v>110</v>
      </c>
      <c r="BB59" s="95" t="s">
        <v>111</v>
      </c>
      <c r="BC59" s="93">
        <v>72417.600000000006</v>
      </c>
    </row>
    <row r="60" spans="2:55" ht="16.5" thickTop="1" thickBot="1">
      <c r="I60" s="62" t="s">
        <v>66</v>
      </c>
      <c r="BA60" s="96" t="s">
        <v>112</v>
      </c>
      <c r="BB60" s="96"/>
      <c r="BC60" s="98">
        <v>1.9539893617021276</v>
      </c>
    </row>
    <row r="61" spans="2:55" ht="16.5" thickTop="1" thickBot="1">
      <c r="BA61" s="95" t="s">
        <v>110</v>
      </c>
      <c r="BB61" s="95" t="s">
        <v>111</v>
      </c>
      <c r="BC61" s="93">
        <v>141503.22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7700000</v>
      </c>
      <c r="J5" t="s">
        <v>85</v>
      </c>
      <c r="K5" s="1">
        <v>850000</v>
      </c>
      <c r="S5" s="139"/>
      <c r="T5" s="139"/>
      <c r="U5" s="139"/>
      <c r="V5" s="139"/>
      <c r="W5" s="139"/>
      <c r="X5" s="139"/>
      <c r="Y5" s="139"/>
      <c r="Z5" s="139"/>
    </row>
    <row r="6" spans="1:27">
      <c r="A6" t="s">
        <v>86</v>
      </c>
      <c r="B6" s="1">
        <v>4760000</v>
      </c>
      <c r="J6" t="s">
        <v>86</v>
      </c>
      <c r="K6" s="1">
        <v>4830000</v>
      </c>
      <c r="S6" s="139"/>
      <c r="T6" s="139"/>
      <c r="U6" s="139"/>
      <c r="V6" s="139"/>
      <c r="W6" s="139"/>
      <c r="X6" s="139"/>
      <c r="Y6" s="139"/>
      <c r="Z6" s="139"/>
      <c r="AA6" s="18"/>
    </row>
    <row r="7" spans="1:27">
      <c r="A7" t="s">
        <v>87</v>
      </c>
      <c r="B7" s="1">
        <v>18024064.171122994</v>
      </c>
      <c r="J7" t="s">
        <v>87</v>
      </c>
      <c r="K7" s="1">
        <v>1540800</v>
      </c>
      <c r="S7" s="139"/>
      <c r="T7" s="139"/>
      <c r="U7" s="139"/>
      <c r="V7" s="139"/>
      <c r="W7" s="139"/>
      <c r="X7" s="139"/>
      <c r="Y7" s="139"/>
      <c r="Z7" s="139"/>
      <c r="AA7" s="18"/>
    </row>
    <row r="8" spans="1:27">
      <c r="A8" t="s">
        <v>89</v>
      </c>
      <c r="B8" s="1">
        <v>2730000</v>
      </c>
      <c r="J8" t="s">
        <v>89</v>
      </c>
      <c r="K8" s="1">
        <v>2610000</v>
      </c>
      <c r="S8" s="139"/>
      <c r="T8" s="139"/>
      <c r="U8" s="139"/>
      <c r="V8" s="139"/>
      <c r="W8" s="139"/>
      <c r="X8" s="139"/>
      <c r="Y8" s="139"/>
      <c r="Z8" s="139"/>
    </row>
    <row r="9" spans="1:27">
      <c r="A9" t="s">
        <v>90</v>
      </c>
      <c r="B9" s="1">
        <v>700000</v>
      </c>
      <c r="J9" t="s">
        <v>90</v>
      </c>
      <c r="K9" s="1">
        <v>1926000</v>
      </c>
      <c r="S9" s="139"/>
      <c r="T9" s="139"/>
      <c r="U9" s="139"/>
      <c r="V9" s="139"/>
      <c r="W9" s="139"/>
      <c r="X9" s="139"/>
      <c r="Y9" s="139"/>
      <c r="Z9" s="139"/>
    </row>
    <row r="10" spans="1:27">
      <c r="A10" t="s">
        <v>91</v>
      </c>
      <c r="B10" s="1">
        <v>0</v>
      </c>
      <c r="J10" t="s">
        <v>91</v>
      </c>
      <c r="K10" s="1">
        <v>206867.20000000001</v>
      </c>
      <c r="S10" s="139"/>
      <c r="T10" s="139"/>
      <c r="U10" s="139"/>
      <c r="V10" s="139"/>
      <c r="W10" s="139"/>
      <c r="X10" s="139"/>
      <c r="Y10" s="139"/>
      <c r="Z10" s="139"/>
    </row>
    <row r="11" spans="1:27">
      <c r="A11" t="s">
        <v>92</v>
      </c>
      <c r="B11" s="1">
        <v>1890000</v>
      </c>
      <c r="J11" t="s">
        <v>92</v>
      </c>
      <c r="K11" s="1">
        <v>0</v>
      </c>
      <c r="S11" s="139"/>
      <c r="T11" s="139"/>
      <c r="U11" s="139"/>
      <c r="V11" s="139"/>
      <c r="W11" s="139"/>
      <c r="X11" s="139"/>
      <c r="Y11" s="139"/>
      <c r="Z11" s="139"/>
    </row>
    <row r="12" spans="1:27">
      <c r="A12" t="s">
        <v>93</v>
      </c>
      <c r="B12" s="1">
        <v>5250000</v>
      </c>
      <c r="J12" t="s">
        <v>93</v>
      </c>
      <c r="K12" s="1">
        <v>2278500</v>
      </c>
    </row>
    <row r="13" spans="1:27">
      <c r="A13" t="s">
        <v>94</v>
      </c>
      <c r="B13" s="1">
        <v>0</v>
      </c>
      <c r="J13" t="s">
        <v>94</v>
      </c>
      <c r="K13" s="1">
        <v>5626800</v>
      </c>
    </row>
    <row r="14" spans="1:27">
      <c r="A14" t="s">
        <v>95</v>
      </c>
      <c r="B14" s="1">
        <v>0</v>
      </c>
      <c r="J14" t="s">
        <v>95</v>
      </c>
      <c r="K14" s="1">
        <v>0</v>
      </c>
    </row>
    <row r="15" spans="1:27">
      <c r="A15" s="12" t="s">
        <v>96</v>
      </c>
      <c r="B15" s="13">
        <v>41054064.171122998</v>
      </c>
      <c r="J15" s="12" t="s">
        <v>96</v>
      </c>
      <c r="K15" s="13">
        <v>19868967.199999999</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12968500</v>
      </c>
      <c r="J22" t="s">
        <v>85</v>
      </c>
      <c r="K22" s="1">
        <v>1582800</v>
      </c>
      <c r="S22" s="139"/>
      <c r="T22" s="139"/>
      <c r="U22" s="139"/>
      <c r="V22" s="139"/>
      <c r="W22" s="139"/>
      <c r="X22" s="139"/>
      <c r="Y22" s="139"/>
      <c r="Z22" s="139"/>
    </row>
    <row r="23" spans="1:26">
      <c r="A23" t="s">
        <v>86</v>
      </c>
      <c r="B23" s="1">
        <v>8016928</v>
      </c>
      <c r="J23" t="s">
        <v>86</v>
      </c>
      <c r="K23" s="1">
        <v>6019670</v>
      </c>
      <c r="S23" s="139"/>
      <c r="T23" s="139"/>
      <c r="U23" s="139"/>
      <c r="V23" s="139"/>
      <c r="W23" s="139"/>
      <c r="X23" s="139"/>
      <c r="Y23" s="139"/>
      <c r="Z23" s="139"/>
    </row>
    <row r="24" spans="1:26" ht="14.45" customHeight="1">
      <c r="A24" t="s">
        <v>87</v>
      </c>
      <c r="B24" s="1">
        <v>30356643.850267377</v>
      </c>
      <c r="J24" t="s">
        <v>87</v>
      </c>
      <c r="K24" s="1">
        <v>3352335.8980891751</v>
      </c>
      <c r="S24" s="139"/>
      <c r="T24" s="139"/>
      <c r="U24" s="139"/>
      <c r="V24" s="139"/>
      <c r="W24" s="139"/>
      <c r="X24" s="139"/>
      <c r="Y24" s="139"/>
      <c r="Z24" s="139"/>
    </row>
    <row r="25" spans="1:26">
      <c r="A25" t="s">
        <v>89</v>
      </c>
      <c r="B25" s="1">
        <v>4597944</v>
      </c>
      <c r="J25" t="s">
        <v>89</v>
      </c>
      <c r="K25" s="1">
        <v>4897940</v>
      </c>
      <c r="S25" s="139"/>
      <c r="T25" s="139"/>
      <c r="U25" s="139"/>
      <c r="V25" s="139"/>
      <c r="W25" s="139"/>
      <c r="X25" s="139"/>
      <c r="Y25" s="139"/>
      <c r="Z25" s="139"/>
    </row>
    <row r="26" spans="1:26" ht="14.45" customHeight="1">
      <c r="A26" t="s">
        <v>90</v>
      </c>
      <c r="B26" s="1">
        <v>1178960</v>
      </c>
      <c r="J26" t="s">
        <v>90</v>
      </c>
      <c r="K26" s="1">
        <v>4175589.2675159131</v>
      </c>
      <c r="S26" s="139"/>
      <c r="T26" s="139"/>
      <c r="U26" s="139"/>
      <c r="V26" s="139"/>
      <c r="W26" s="139"/>
      <c r="X26" s="139"/>
      <c r="Y26" s="139"/>
      <c r="Z26" s="139"/>
    </row>
    <row r="27" spans="1:26">
      <c r="A27" t="s">
        <v>91</v>
      </c>
      <c r="B27" s="1">
        <v>0</v>
      </c>
      <c r="J27" t="s">
        <v>91</v>
      </c>
      <c r="K27" s="1">
        <v>450079.40480000002</v>
      </c>
      <c r="S27" s="139"/>
      <c r="T27" s="139"/>
      <c r="U27" s="139"/>
      <c r="V27" s="139"/>
      <c r="W27" s="139"/>
      <c r="X27" s="139"/>
      <c r="Y27" s="139"/>
      <c r="Z27" s="139"/>
    </row>
    <row r="28" spans="1:26">
      <c r="A28" t="s">
        <v>92</v>
      </c>
      <c r="B28" s="1">
        <v>3183192</v>
      </c>
      <c r="J28" t="s">
        <v>92</v>
      </c>
      <c r="K28" s="1">
        <v>0</v>
      </c>
      <c r="S28" s="139"/>
      <c r="T28" s="139"/>
      <c r="U28" s="139"/>
      <c r="V28" s="139"/>
      <c r="W28" s="139"/>
      <c r="X28" s="139"/>
      <c r="Y28" s="139"/>
      <c r="Z28" s="139"/>
    </row>
    <row r="29" spans="1:26">
      <c r="A29" t="s">
        <v>93</v>
      </c>
      <c r="B29" s="1">
        <v>8842200</v>
      </c>
      <c r="J29" t="s">
        <v>93</v>
      </c>
      <c r="K29" s="1">
        <v>4957330</v>
      </c>
    </row>
    <row r="30" spans="1:26">
      <c r="A30" t="s">
        <v>94</v>
      </c>
      <c r="B30" s="1">
        <v>0</v>
      </c>
      <c r="J30" t="s">
        <v>94</v>
      </c>
      <c r="K30" s="1">
        <v>12242298</v>
      </c>
    </row>
    <row r="31" spans="1:26">
      <c r="A31" t="s">
        <v>95</v>
      </c>
      <c r="B31" s="1">
        <v>0</v>
      </c>
      <c r="J31" t="s">
        <v>95</v>
      </c>
      <c r="K31" s="1">
        <v>0</v>
      </c>
    </row>
    <row r="32" spans="1:26">
      <c r="A32" s="12" t="s">
        <v>96</v>
      </c>
      <c r="B32" s="13">
        <v>69144367.85026738</v>
      </c>
      <c r="J32" s="12" t="s">
        <v>96</v>
      </c>
      <c r="K32" s="13">
        <v>37678042.570405088</v>
      </c>
    </row>
    <row r="35" spans="1:15">
      <c r="B35" t="s">
        <v>99</v>
      </c>
      <c r="C35" t="s">
        <v>100</v>
      </c>
      <c r="D35" t="s">
        <v>76</v>
      </c>
      <c r="H35" t="s">
        <v>100</v>
      </c>
      <c r="I35" t="s">
        <v>76</v>
      </c>
    </row>
    <row r="36" spans="1:15">
      <c r="A36" t="s">
        <v>101</v>
      </c>
      <c r="B36" s="14">
        <v>60923031.371123001</v>
      </c>
      <c r="C36" s="14">
        <v>41054064.171122998</v>
      </c>
      <c r="D36" s="14">
        <v>19868967.199999999</v>
      </c>
      <c r="G36" t="s">
        <v>101</v>
      </c>
      <c r="H36" s="15">
        <v>0.6738677187783908</v>
      </c>
      <c r="I36" s="15">
        <v>0.32613228122160909</v>
      </c>
    </row>
    <row r="37" spans="1:15">
      <c r="A37" t="s">
        <v>102</v>
      </c>
      <c r="B37" s="14">
        <v>106822410.42067248</v>
      </c>
      <c r="C37" s="14">
        <v>69144367.85026738</v>
      </c>
      <c r="D37" s="14">
        <v>37678042.570405088</v>
      </c>
      <c r="G37" t="s">
        <v>102</v>
      </c>
      <c r="H37" s="15">
        <v>0.64728335166724926</v>
      </c>
      <c r="I37" s="15">
        <v>0.35271664833275063</v>
      </c>
    </row>
    <row r="38" spans="1:15">
      <c r="O38" s="17">
        <v>22606825542243.055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1109.27</v>
      </c>
      <c r="J11" s="19"/>
      <c r="K11" s="19"/>
    </row>
    <row r="12" spans="2:57" ht="14.45" customHeight="1" thickBot="1">
      <c r="B12" s="19"/>
      <c r="C12" s="19"/>
      <c r="D12" s="19"/>
      <c r="E12" s="19"/>
      <c r="F12" s="19"/>
      <c r="G12" s="44" t="s">
        <v>128</v>
      </c>
      <c r="H12" s="45" t="s">
        <v>129</v>
      </c>
      <c r="I12" s="46">
        <v>5354550</v>
      </c>
      <c r="J12" s="19"/>
      <c r="K12" s="19"/>
    </row>
    <row r="13" spans="2:57" ht="14.45" customHeight="1" thickBot="1">
      <c r="B13" s="19"/>
      <c r="C13" s="19"/>
      <c r="D13" s="19"/>
      <c r="E13" s="19"/>
      <c r="F13" s="19"/>
      <c r="G13" s="44" t="s">
        <v>130</v>
      </c>
      <c r="H13" s="45" t="s">
        <v>129</v>
      </c>
      <c r="I13" s="46">
        <v>9495884</v>
      </c>
      <c r="J13" s="19"/>
      <c r="K13" s="19"/>
    </row>
    <row r="14" spans="2:57" ht="14.45" customHeight="1" thickBot="1">
      <c r="B14" s="19"/>
      <c r="C14" s="19"/>
      <c r="D14" s="19"/>
      <c r="E14" s="19"/>
      <c r="F14" s="19"/>
      <c r="G14" s="44" t="s">
        <v>131</v>
      </c>
      <c r="H14" s="45" t="s">
        <v>132</v>
      </c>
      <c r="I14" s="47">
        <v>96.3</v>
      </c>
      <c r="J14" s="19"/>
      <c r="K14" s="19"/>
    </row>
    <row r="15" spans="2:57" ht="14.45" customHeight="1" thickBot="1">
      <c r="B15" s="19"/>
      <c r="C15" s="19"/>
      <c r="D15" s="19"/>
      <c r="E15" s="19"/>
      <c r="F15" s="19"/>
      <c r="G15" s="44" t="s">
        <v>133</v>
      </c>
      <c r="H15" s="45" t="s">
        <v>134</v>
      </c>
      <c r="I15" s="48">
        <v>24.508848632561151</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1109.27</v>
      </c>
      <c r="AS25" s="21" t="s">
        <v>111</v>
      </c>
    </row>
    <row r="26" spans="2:46">
      <c r="B26" s="140" t="s">
        <v>8</v>
      </c>
      <c r="C26" s="149" t="s">
        <v>139</v>
      </c>
      <c r="D26" s="149"/>
      <c r="E26" s="149"/>
      <c r="F26" s="149"/>
      <c r="G26" s="149"/>
      <c r="H26" s="149"/>
      <c r="I26" s="149"/>
      <c r="J26" s="149"/>
      <c r="K26" s="149"/>
      <c r="L26" s="149"/>
      <c r="M26" s="149"/>
      <c r="N26" s="149"/>
      <c r="O26" s="150"/>
      <c r="AP26" s="21" t="s">
        <v>140</v>
      </c>
      <c r="AR26" s="73">
        <v>72697.978766843604</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1.4694</v>
      </c>
      <c r="AT30" s="101">
        <v>96300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141503.22</v>
      </c>
      <c r="AV39" s="103">
        <v>1.47</v>
      </c>
      <c r="AW39" s="104">
        <v>1.9539893617021276</v>
      </c>
    </row>
    <row r="40" spans="2:49" ht="14.45" customHeight="1">
      <c r="B40" s="19"/>
      <c r="C40" s="49"/>
      <c r="D40" s="53" t="s">
        <v>151</v>
      </c>
      <c r="E40" s="114">
        <v>1102.05</v>
      </c>
      <c r="F40" s="114">
        <v>1175.5200000000002</v>
      </c>
      <c r="G40" s="114">
        <v>1248.99</v>
      </c>
      <c r="H40" s="114">
        <v>1322.46</v>
      </c>
      <c r="I40" s="114">
        <v>1395.93</v>
      </c>
      <c r="J40" s="115">
        <v>1469.4</v>
      </c>
      <c r="K40" s="114">
        <v>1542.87</v>
      </c>
      <c r="L40" s="114">
        <v>1616.3400000000001</v>
      </c>
      <c r="M40" s="114">
        <v>1689.81</v>
      </c>
      <c r="N40" s="114">
        <v>1763.28</v>
      </c>
      <c r="O40" s="114">
        <v>1836.75</v>
      </c>
      <c r="AT40" s="21" t="s">
        <v>152</v>
      </c>
      <c r="AU40" s="102">
        <v>106822.41</v>
      </c>
      <c r="AV40" s="103">
        <v>1.1100000000000001</v>
      </c>
      <c r="AW40" s="104">
        <v>1.7533994944112268</v>
      </c>
    </row>
    <row r="41" spans="2:49">
      <c r="B41" s="19"/>
      <c r="C41" s="54">
        <v>-0.2</v>
      </c>
      <c r="D41" s="55">
        <v>55988.819999999992</v>
      </c>
      <c r="E41" s="56">
        <v>-0.73124988802749369</v>
      </c>
      <c r="F41" s="56">
        <v>-0.62304677002577502</v>
      </c>
      <c r="G41" s="56">
        <v>-0.5275734306124944</v>
      </c>
      <c r="H41" s="56">
        <v>-0.44270824002291126</v>
      </c>
      <c r="I41" s="56">
        <v>-0.36677622739012639</v>
      </c>
      <c r="J41" s="56">
        <v>-0.29843741602062024</v>
      </c>
      <c r="K41" s="56">
        <v>-0.23660706287678113</v>
      </c>
      <c r="L41" s="56">
        <v>-0.18039765092783647</v>
      </c>
      <c r="M41" s="56">
        <v>-0.12907601393097415</v>
      </c>
      <c r="N41" s="56">
        <v>-8.2031180017183514E-2</v>
      </c>
      <c r="O41" s="56">
        <v>-3.8749932816496122E-2</v>
      </c>
      <c r="AT41" s="21" t="s">
        <v>153</v>
      </c>
      <c r="AU41" s="102">
        <v>34680.81</v>
      </c>
      <c r="AV41" s="103"/>
      <c r="AW41" s="104">
        <v>0.2450884863256115</v>
      </c>
    </row>
    <row r="42" spans="2:49">
      <c r="B42" s="19"/>
      <c r="C42" s="54">
        <v>-0.15</v>
      </c>
      <c r="D42" s="55">
        <v>69986.024999999994</v>
      </c>
      <c r="E42" s="56">
        <v>-0.38499991042199488</v>
      </c>
      <c r="F42" s="56">
        <v>-0.29843741602062002</v>
      </c>
      <c r="G42" s="56">
        <v>-0.22205874448999535</v>
      </c>
      <c r="H42" s="56">
        <v>-0.15416659201832897</v>
      </c>
      <c r="I42" s="56">
        <v>-9.3420981912101159E-2</v>
      </c>
      <c r="J42" s="56">
        <v>-3.8749932816496122E-2</v>
      </c>
      <c r="K42" s="56">
        <v>1.07143496985751E-2</v>
      </c>
      <c r="L42" s="56">
        <v>5.5681879257730882E-2</v>
      </c>
      <c r="M42" s="56">
        <v>9.6739188855220828E-2</v>
      </c>
      <c r="N42" s="56">
        <v>0.13437505598625316</v>
      </c>
      <c r="O42" s="56">
        <v>0.16900005374680313</v>
      </c>
    </row>
    <row r="43" spans="2:49">
      <c r="B43" s="19"/>
      <c r="C43" s="54">
        <v>-0.1</v>
      </c>
      <c r="D43" s="55">
        <v>82336.5</v>
      </c>
      <c r="E43" s="56">
        <v>-0.17724992385869559</v>
      </c>
      <c r="F43" s="56">
        <v>-0.10367180361752695</v>
      </c>
      <c r="G43" s="56">
        <v>-3.8749932816495976E-2</v>
      </c>
      <c r="H43" s="56">
        <v>1.8958396784420451E-2</v>
      </c>
      <c r="I43" s="56">
        <v>7.0592165374714091E-2</v>
      </c>
      <c r="J43" s="56">
        <v>0.11706255710597838</v>
      </c>
      <c r="K43" s="56">
        <v>0.15910719724378891</v>
      </c>
      <c r="L43" s="56">
        <v>0.19732959736907124</v>
      </c>
      <c r="M43" s="56">
        <v>0.23222831052693771</v>
      </c>
      <c r="N43" s="56">
        <v>0.26421879758831529</v>
      </c>
      <c r="O43" s="56">
        <v>0.29365004568478265</v>
      </c>
      <c r="AU43" s="21">
        <v>138317.61600000001</v>
      </c>
    </row>
    <row r="44" spans="2:49">
      <c r="B44" s="19"/>
      <c r="C44" s="54">
        <v>-0.05</v>
      </c>
      <c r="D44" s="55">
        <v>91485</v>
      </c>
      <c r="E44" s="56">
        <v>-5.9524931472826045E-2</v>
      </c>
      <c r="F44" s="56">
        <v>6.6953767442257542E-3</v>
      </c>
      <c r="G44" s="56">
        <v>6.5125060465153553E-2</v>
      </c>
      <c r="H44" s="56">
        <v>0.11706255710597838</v>
      </c>
      <c r="I44" s="56">
        <v>0.1635329488372427</v>
      </c>
      <c r="J44" s="56">
        <v>0.20535630139538058</v>
      </c>
      <c r="K44" s="56">
        <v>0.24319647751941001</v>
      </c>
      <c r="L44" s="56">
        <v>0.27759663763216419</v>
      </c>
      <c r="M44" s="56">
        <v>0.30900547947424395</v>
      </c>
      <c r="N44" s="56">
        <v>0.33779691782948373</v>
      </c>
      <c r="O44" s="56">
        <v>0.36428504111630444</v>
      </c>
      <c r="AU44" s="21">
        <v>173021.40519999998</v>
      </c>
    </row>
    <row r="45" spans="2:49">
      <c r="B45" s="19"/>
      <c r="C45" s="51" t="s">
        <v>145</v>
      </c>
      <c r="D45" s="57">
        <v>96300</v>
      </c>
      <c r="E45" s="56">
        <v>-6.5486848991847197E-3</v>
      </c>
      <c r="F45" s="56">
        <v>5.6360607907014512E-2</v>
      </c>
      <c r="G45" s="56">
        <v>0.11186880744189595</v>
      </c>
      <c r="H45" s="56">
        <v>0.16120942925067946</v>
      </c>
      <c r="I45" s="56">
        <v>0.20535630139538058</v>
      </c>
      <c r="J45" s="56">
        <v>0.2450884863256115</v>
      </c>
      <c r="K45" s="56">
        <v>0.28103665364343949</v>
      </c>
      <c r="L45" s="56">
        <v>0.31371680575055599</v>
      </c>
      <c r="M45" s="56">
        <v>0.34355520550053176</v>
      </c>
      <c r="N45" s="56">
        <v>0.37090707193800959</v>
      </c>
      <c r="O45" s="56">
        <v>0.39607078906048926</v>
      </c>
    </row>
    <row r="46" spans="2:49" ht="14.45" customHeight="1">
      <c r="B46" s="19"/>
      <c r="C46" s="54">
        <v>0.05</v>
      </c>
      <c r="D46" s="55">
        <v>101115</v>
      </c>
      <c r="E46" s="56">
        <v>4.1382204857919332E-2</v>
      </c>
      <c r="F46" s="56">
        <v>0.10129581705429946</v>
      </c>
      <c r="G46" s="56">
        <v>0.15416076899228182</v>
      </c>
      <c r="H46" s="56">
        <v>0.20115183738159947</v>
      </c>
      <c r="I46" s="56">
        <v>0.24319647751941001</v>
      </c>
      <c r="J46" s="56">
        <v>0.28103665364343949</v>
      </c>
      <c r="K46" s="56">
        <v>0.31527300346994236</v>
      </c>
      <c r="L46" s="56">
        <v>0.34639695785767238</v>
      </c>
      <c r="M46" s="56">
        <v>0.37481448142907792</v>
      </c>
      <c r="N46" s="56">
        <v>0.40086387803619966</v>
      </c>
      <c r="O46" s="56">
        <v>0.42482932291475167</v>
      </c>
    </row>
    <row r="47" spans="2:49">
      <c r="B47" s="19"/>
      <c r="C47" s="54">
        <v>0.1</v>
      </c>
      <c r="D47" s="55">
        <v>111226.5</v>
      </c>
      <c r="E47" s="56">
        <v>0.12852927714356299</v>
      </c>
      <c r="F47" s="56">
        <v>0.18299619732209046</v>
      </c>
      <c r="G47" s="56">
        <v>0.23105524453843804</v>
      </c>
      <c r="H47" s="56">
        <v>0.2737743976196359</v>
      </c>
      <c r="I47" s="56">
        <v>0.31199679774491829</v>
      </c>
      <c r="J47" s="56">
        <v>0.34639695785767238</v>
      </c>
      <c r="K47" s="56">
        <v>0.37752091224540224</v>
      </c>
      <c r="L47" s="56">
        <v>0.40581541623424755</v>
      </c>
      <c r="M47" s="56">
        <v>0.43164952857188893</v>
      </c>
      <c r="N47" s="56">
        <v>0.45533079821472688</v>
      </c>
      <c r="O47" s="56">
        <v>0.47711756628613788</v>
      </c>
    </row>
    <row r="48" spans="2:49">
      <c r="B48" s="19"/>
      <c r="C48" s="54">
        <v>0.15</v>
      </c>
      <c r="D48" s="55">
        <v>127910.47500000001</v>
      </c>
      <c r="E48" s="56">
        <v>0.2421993714291853</v>
      </c>
      <c r="F48" s="56">
        <v>0.28956191071486126</v>
      </c>
      <c r="G48" s="56">
        <v>0.33135238655516358</v>
      </c>
      <c r="H48" s="56">
        <v>0.36849947619098777</v>
      </c>
      <c r="I48" s="56">
        <v>0.40173634586514634</v>
      </c>
      <c r="J48" s="56">
        <v>0.43164952857188904</v>
      </c>
      <c r="K48" s="56">
        <v>0.45871383673513239</v>
      </c>
      <c r="L48" s="56">
        <v>0.4833177532471718</v>
      </c>
      <c r="M48" s="56">
        <v>0.50578219875816433</v>
      </c>
      <c r="N48" s="56">
        <v>0.5263746071432408</v>
      </c>
      <c r="O48" s="56">
        <v>0.54531962285751123</v>
      </c>
    </row>
    <row r="49" spans="2:45" ht="15" thickBot="1">
      <c r="B49" s="19"/>
      <c r="C49" s="54">
        <v>0.2</v>
      </c>
      <c r="D49" s="58">
        <v>153492.57</v>
      </c>
      <c r="E49" s="56">
        <v>0.36849947619098777</v>
      </c>
      <c r="F49" s="56">
        <v>0.40796825892905103</v>
      </c>
      <c r="G49" s="56">
        <v>0.44279365546263622</v>
      </c>
      <c r="H49" s="56">
        <v>0.47374956349248981</v>
      </c>
      <c r="I49" s="56">
        <v>0.50144695488762192</v>
      </c>
      <c r="J49" s="56">
        <v>0.5263746071432408</v>
      </c>
      <c r="K49" s="56">
        <v>0.54892819727927689</v>
      </c>
      <c r="L49" s="56">
        <v>0.56943146103930986</v>
      </c>
      <c r="M49" s="56">
        <v>0.58815183229847023</v>
      </c>
      <c r="N49" s="56">
        <v>0.60531217261936732</v>
      </c>
      <c r="O49" s="56">
        <v>0.62109968571459262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96300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632.64</v>
      </c>
      <c r="BA66" s="21" t="s">
        <v>111</v>
      </c>
    </row>
    <row r="67" spans="2:55">
      <c r="B67" s="19"/>
      <c r="C67" s="19"/>
      <c r="D67" s="19"/>
      <c r="E67" s="19"/>
      <c r="F67" s="19"/>
      <c r="G67" s="19"/>
      <c r="H67" s="19"/>
      <c r="I67" s="19"/>
      <c r="J67" s="19"/>
      <c r="K67" s="19"/>
      <c r="AS67" s="21" t="s">
        <v>150</v>
      </c>
      <c r="AT67" s="102">
        <v>72417.600000000006</v>
      </c>
      <c r="AU67" s="103">
        <v>0.75</v>
      </c>
      <c r="AV67" s="104">
        <v>1</v>
      </c>
      <c r="AX67" s="21" t="s">
        <v>140</v>
      </c>
      <c r="AZ67" s="73">
        <v>81014.667553191481</v>
      </c>
      <c r="BA67" s="21" t="s">
        <v>141</v>
      </c>
    </row>
    <row r="68" spans="2:55">
      <c r="B68" s="19"/>
      <c r="C68" s="19"/>
      <c r="D68" s="19"/>
      <c r="E68" s="19"/>
      <c r="F68" s="19"/>
      <c r="G68" s="19"/>
      <c r="H68" s="19"/>
      <c r="I68" s="19"/>
      <c r="J68" s="19"/>
      <c r="K68" s="19"/>
      <c r="AS68" s="21" t="s">
        <v>152</v>
      </c>
      <c r="AT68" s="102">
        <v>60923.03</v>
      </c>
      <c r="AU68" s="103">
        <v>0.63</v>
      </c>
      <c r="AV68" s="104">
        <v>0.84127380636751281</v>
      </c>
    </row>
    <row r="69" spans="2:55">
      <c r="B69" s="19"/>
      <c r="C69" s="19"/>
      <c r="D69" s="19"/>
      <c r="E69" s="19"/>
      <c r="F69" s="19"/>
      <c r="G69" s="19"/>
      <c r="H69" s="19"/>
      <c r="I69" s="19"/>
      <c r="J69" s="19"/>
      <c r="K69" s="19"/>
      <c r="AS69" s="21" t="s">
        <v>153</v>
      </c>
      <c r="AT69" s="102">
        <v>11494.57</v>
      </c>
      <c r="AU69" s="103"/>
      <c r="AV69" s="104">
        <v>0.15872619363248711</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0.75200000000000011</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0.56400000000000006</v>
      </c>
      <c r="AU86" s="107">
        <v>0.60160000000000013</v>
      </c>
      <c r="AV86" s="107">
        <v>0.6392000000000001</v>
      </c>
      <c r="AW86" s="107">
        <v>0.67680000000000007</v>
      </c>
      <c r="AX86" s="107">
        <v>0.71440000000000015</v>
      </c>
      <c r="AY86" s="108">
        <v>0.75200000000000011</v>
      </c>
      <c r="AZ86" s="107">
        <v>0.78960000000000008</v>
      </c>
      <c r="BA86" s="107">
        <v>0.82720000000000016</v>
      </c>
      <c r="BB86" s="107">
        <v>0.86480000000000012</v>
      </c>
      <c r="BC86" s="107">
        <v>0.90240000000000009</v>
      </c>
      <c r="BD86" s="107">
        <v>0.94000000000000017</v>
      </c>
    </row>
    <row r="87" spans="2:56">
      <c r="B87" s="19"/>
      <c r="C87" s="19"/>
      <c r="D87" s="19"/>
      <c r="E87" s="19"/>
      <c r="F87" s="19"/>
      <c r="G87" s="19"/>
      <c r="H87" s="19"/>
      <c r="I87" s="19"/>
      <c r="J87" s="19"/>
      <c r="K87" s="19"/>
      <c r="AR87" s="21">
        <v>-0.2</v>
      </c>
      <c r="AS87" s="107">
        <v>55988.819999999992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69986.024999999994</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82336.5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91485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96300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101115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111226.5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127910.47500000001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153492.57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2024-04-10T17:10:56Z</dcterms:modified>
  <cp:category/>
  <cp:contentStatus/>
</cp:coreProperties>
</file>