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EF8A996-7AF0-4D13-8E3A-8D0F99187AC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<sst xmlns="http://schemas.openxmlformats.org/spreadsheetml/2006/main" count="350" uniqueCount="161">
  <si>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</si>
  <si>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Arveja Santa Isabel Cundinamarca El Rosal publicada en la página web, y consta de las siguientes partes:</t>
  </si>
  <si>
    <t>Flujo de Caja</t>
  </si>
  <si>
    <t>- Flujo anualizado de los ingresos (precio y rendimiento) y los costos de producción para una hectárea de
Arveja Santa Isabel Cundinamarca El Rosal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</si>
  <si>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</si>
  <si>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Arveja Santa Isabel Cundinamarca El Rosal.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</si>
  <si>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</si>
  <si>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</si>
  <si>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</si>
  <si>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</si>
  <si>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</si>
  <si>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</si>
  <si>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</si>
  <si>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</si>
  <si>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Arveja Santa Isabel Cundinamarca El Rosal. La participación se encuentra actualizada al 2023 Q4.</t>
  </si>
  <si>
    <t>Flujo de Caja Anual</t>
  </si>
  <si>
    <t>ARVEJA SANTA ISABEL CUNDINAMARCA EL ROSAL</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</si>
  <si>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</si>
  <si>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</si>
  <si>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</si>
  <si>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</si>
  <si>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</si>
  <si>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</si>
  <si>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</si>
  <si>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</si>
  <si>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</si>
  <si>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</si>
  <si>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</si>
  <si>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</si>
  <si>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</si>
  <si>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</si>
  <si>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</si>
  <si>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</si>
  <si>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</si>
  <si>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</si>
  <si>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</si>
  <si>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</si>
  <si>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</si>
  <si>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</si>
  <si>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</si>
  <si>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</si>
  <si>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</si>
  <si>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</si>
  <si>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</si>
  <si>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</si>
  <si>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</si>
  <si>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</si>
  <si>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</si>
  <si>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</si>
  <si>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</si>
  <si>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</si>
  <si>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</si>
  <si>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</si>
  <si>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</si>
  <si>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</si>
  <si>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</si>
  <si>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</si>
  <si>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</si>
  <si>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</si>
  <si>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</si>
  <si>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</si>
  <si>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</si>
  <si>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</si>
  <si>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</si>
  <si>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</si>
  <si>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</si>
  <si>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</si>
  <si>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Arveja Santa Isabel Cundinamarca El Rosal, en lo que respecta a la mano de obra incluye actividades como la preparación del terreno, la siembra, el trazado y el ahoyado, entre otras, y ascienden a un total de $1,2 millones de pesos (equivalente a 17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</si>
  <si>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Arveja Santa Isabel Cundinamarca El Rosal, en lo que respecta a la mano de obra incluye actividades como la fertilización, riego, control de malezas, plagas y enfermedades, entre otras, y ascienden a un total de $6,8 millones de pesos (equivalente a 97 jornales). En cuanto a los insumos, se incluyen los fertilizantes, plaguicidas, transportes, entre otras, que en conjunto ascienden a  $6,6 millones.</t>
  </si>
  <si>
    <t>Otra información</t>
  </si>
  <si>
    <t>Material de propagacion: Semilla // Distancia de siembra: 0,25 x 1,2 // Densidad de siembra - Plantas/Ha.: 33.333 // Duracion del ciclo: 4 meses // Productividad/Ha/Ciclo: 6.000 kg // Inicio de Produccion desde la siembra: mes 4  // Duracion de la etapa productiva: 1 meses // Productividad promedio en etapa productiva  // Cultivo asociado: NA // Productividad promedio etapa productiva: 6.000 kg // % Rendimiento 1ra. Calidad: 70 // % Rendimiento 2da. Calidad: 30 (25 segunda y 5 tercera) // Precio de venta ponderado por calidad: $3.118 // Valor Jornal: $70.000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</si>
  <si>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</si>
  <si>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</si>
  <si>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</si>
  <si>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</si>
  <si>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</si>
  <si>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</si>
  <si>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</si>
  <si>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</si>
  <si>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</si>
  <si>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</si>
  <si>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</si>
  <si>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$15,3 millones, en comparación con los costos del marco original que ascienden a $8,6 millones, (mes de publicación del marco: septiembre - 2019).
La rentabilidad actualizada (2023 Q4) bajó frente a la rentabilidad de la primera AgroGuía, pasando del 37,5% al 18,1%. Mientras que el crecimiento de los costos fue del 178,8%, el crecimiento de los ingresos fue del 136,6%.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</si>
  <si>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</si>
  <si>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</si>
  <si>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</si>
  <si>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</si>
  <si>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</si>
  <si>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</si>
  <si>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</si>
  <si>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</si>
  <si>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</si>
  <si>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</si>
  <si>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</si>
  <si>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</si>
  <si>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</si>
  <si>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</si>
  <si>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</si>
  <si>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39% y el 28% del costo total, respectivamente. En cuanto a los costos de insumos, se destaca la participación de control fitosanitario seguido de transporte, que representan el 45% y el 14% del costo total, respectivamente.</t>
  </si>
  <si>
    <t>Costo total</t>
  </si>
  <si>
    <t>Mano de obra</t>
  </si>
  <si>
    <t>2019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</si>
  <si>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</si>
  <si>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</si>
  <si>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</si>
  <si>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</si>
  <si>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</si>
  <si>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</si>
  <si>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</si>
  <si>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</si>
  <si>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</si>
  <si>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</si>
  <si>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</si>
  <si>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</si>
  <si>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ARVEJA SANTA ISABEL CUNDINAMARCA EL ROSAL</t>
  </si>
  <si>
    <t>En cuanto a los costos de mano de obra, se destaca la participación de cosecha y beneficio segido por otros que representan el 39% y el 28% del costo total, respectivamente. En cuanto a los costos de insumos, se destaca la participación de control fitosanitario segido por transporte que representan el 24% y el 19% del costo total, respectivamente.</t>
  </si>
  <si>
    <t>En cuanto a los costos de mano de obra, se destaca la participación de cosecha y beneficio segido por otros que representan el 39% y el 28% del costo total, respectivamente. En cuanto a los costos de insumos, se destaca la participación de control fitosanitario segido por transporte que representan el 45% y el 14% del costo total, respectivamente.</t>
  </si>
  <si>
    <t>En cuanto a los costos de mano de obra, se destaca la participación de cosecha y beneficio segido por otros que representan el 39% y el 28% del costo total, respectivamente.</t>
  </si>
  <si>
    <t>En cuanto a los costos de insumos, se destaca la participación de control fitosanitario segido por transporte que representan el 45% y el 14% del costo total, respectivamente.</t>
  </si>
  <si>
    <t>En cuanto a los costos de insumos, se destaca la participación de control fitosanitario segido por transporte que representan el 24% y el 19% del costo total, respectivamente.</t>
  </si>
  <si>
    <t>En cuanto a los costos de mano de obra, se destaca la participación de cosecha y beneficio segido por otros que representan el 39% y el 28% del costo total, respectivamente.En cuanto a los costos de insumos, se destaca la participación de control fitosanitario segido por transporte que representan el 24%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</si>
  <si>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</si>
  <si>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</si>
  <si>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</si>
  <si>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</si>
  <si>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</si>
  <si>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</si>
  <si>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</si>
  <si>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</si>
  <si>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</si>
  <si>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</si>
  <si>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</si>
  <si>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</si>
  <si>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</si>
  <si>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</si>
  <si>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ARVEJA SANTA ISABEL CUNDINAMARCA EL ROSAL,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</si>
  <si>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</si>
  <si>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$ 3.118/kg y con un rendimiento por hectárea de 6.000 kg por ciclo; el margen de utilidad obtenido en la producción de arveja verde es del 18%.</t>
  </si>
  <si>
    <t>PRECIO MINIMO</t>
  </si>
  <si>
    <t>El precio mínimo ponderado para cubrir los costos de producción, con un rendimiento de 6.000 kg para todo el ciclo de producción, es COP $ 2.553/kg.</t>
  </si>
  <si>
    <t>RENDIMIENTO MINIMO</t>
  </si>
  <si>
    <t>KG</t>
  </si>
  <si>
    <t>El rendimiento mínimo por ha/ciclo para cubrir los costos de producción, con un precio ponderado de COP $ 3.118, es de 4.911 kg/ha para todo el ciclo.</t>
  </si>
  <si>
    <t>El siguiente cuadro presenta diferentes escenarios de rentabilidad para el sistema productivo de ARVEJA SANTA ISABEL CUNDINAMARCA EL ROSAL,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</si>
  <si>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</si>
  <si>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</si>
  <si>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</si>
  <si>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</si>
  <si>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</si>
  <si>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</si>
  <si>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</si>
  <si>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</si>
  <si>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</si>
  <si>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</si>
  <si>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ARVEJA SANTA ISABEL CUNDINAMARCA EL ROSAL, frente a diferentes escenarios de variación de precios de venta en finca y rendimientos probables (t/ha)</t>
  </si>
  <si>
    <t>Con un precio ponderado de COP $$ 2.283/kg y con un rendimiento por hectárea de 6.000 kg por ciclo; el margen de utilidad obtenido en la producción de arveja verde es del 37%.</t>
  </si>
  <si>
    <t>El precio mínimo ponderado para cubrir los costos de producción, con un rendimiento de 6.000 kg para todo el ciclo de producción, es COP $ 1.428/kg.</t>
  </si>
  <si>
    <t>El rendimiento mínimo por ha/ciclo para cubrir los costos de producción, con un precio ponderado de COP $ 2.283, es de 3.752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</si>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</sst>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Part.'!$AQ$41:$AQ$42</c:f>
              <c:numCache>
                <c:formatCode>_(* #,##0_);_(* \(#,##0\);_(* "-"_);_(@_)</c:formatCode>
                <c:ptCount val="2"/>
                <c:pt idx="0">
                  <c:v>8564999.8000000007</c:v>
                </c:pt>
                <c:pt idx="1">
                  <c:v>15315470.637873754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Part.'!$AR$41:$AR$42</c:f>
              <c:numCache>
                <c:formatCode>_(* #,##0_);_(* \(#,##0\);_(* "-"_);_(@_)</c:formatCode>
                <c:ptCount val="2"/>
                <c:pt idx="0">
                  <c:v>5700000</c:v>
                </c:pt>
                <c:pt idx="1">
                  <c:v>7980000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Part.'!$AS$41:$AS$42</c:f>
              <c:numCache>
                <c:formatCode>_(* #,##0_);_(* \(#,##0\);_(* "-"_);_(@_)</c:formatCode>
                <c:ptCount val="2"/>
                <c:pt idx="0">
                  <c:v>2864999.8</c:v>
                </c:pt>
                <c:pt idx="1">
                  <c:v>7335470.6378737539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Tortas!$H$36:$H$37</c:f>
              <c:numCache>
                <c:formatCode>0%</c:formatCode>
                <c:ptCount val="2"/>
                <c:pt idx="0">
                  <c:v>0.66549913988322562</c:v>
                </c:pt>
                <c:pt idx="1">
                  <c:v>0.52104177460052659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Tortas!$I$36:$I$37</c:f>
              <c:numCache>
                <c:formatCode>0%</c:formatCode>
                <c:ptCount val="2"/>
                <c:pt idx="0">
                  <c:v>0.33450086011677427</c:v>
                </c:pt>
                <c:pt idx="1">
                  <c:v>0.47895822539947341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102386</c:v>
                </c:pt>
                <c:pt idx="1">
                  <c:v>3311232</c:v>
                </c:pt>
                <c:pt idx="2">
                  <c:v>835654.48504983354</c:v>
                </c:pt>
                <c:pt idx="3">
                  <c:v>619852</c:v>
                </c:pt>
                <c:pt idx="4">
                  <c:v>773754.15282392001</c:v>
                </c:pt>
                <c:pt idx="5">
                  <c:v>648024</c:v>
                </c:pt>
                <c:pt idx="6">
                  <c:v>0</c:v>
                </c:pt>
                <c:pt idx="7">
                  <c:v>0</c:v>
                </c:pt>
                <c:pt idx="8">
                  <c:v>1044568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595000</c:v>
                </c:pt>
                <c:pt idx="1">
                  <c:v>210000</c:v>
                </c:pt>
                <c:pt idx="2">
                  <c:v>3150000</c:v>
                </c:pt>
                <c:pt idx="3">
                  <c:v>210000</c:v>
                </c:pt>
                <c:pt idx="4">
                  <c:v>1190000</c:v>
                </c:pt>
                <c:pt idx="5">
                  <c:v>2240000</c:v>
                </c:pt>
                <c:pt idx="6">
                  <c:v>0</c:v>
                </c:pt>
                <c:pt idx="7">
                  <c:v>0</c:v>
                </c:pt>
                <c:pt idx="8">
                  <c:v>0</c:v>
                </c:pt>
                <c:pt idx="9">
                  <c:v>385000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Part.'!$AW$41:$AW$42</c:f>
              <c:numCache>
                <c:formatCode>0%</c:formatCode>
                <c:ptCount val="2"/>
                <c:pt idx="0">
                  <c:v>0.66549913988322562</c:v>
                </c:pt>
                <c:pt idx="1">
                  <c:v>0.52104177460052659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Part.'!$AX$41:$AX$42</c:f>
              <c:numCache>
                <c:formatCode>0%</c:formatCode>
                <c:ptCount val="2"/>
                <c:pt idx="0">
                  <c:v>0.33450086011677427</c:v>
                </c:pt>
                <c:pt idx="1">
                  <c:v>0.47895822539947341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425000</c:v>
                </c:pt>
                <c:pt idx="1">
                  <c:v>150000</c:v>
                </c:pt>
                <c:pt idx="2">
                  <c:v>2250000</c:v>
                </c:pt>
                <c:pt idx="3">
                  <c:v>150000</c:v>
                </c:pt>
                <c:pt idx="4">
                  <c:v>850000</c:v>
                </c:pt>
                <c:pt idx="5">
                  <c:v>1600000</c:v>
                </c:pt>
                <c:pt idx="6">
                  <c:v>0</c:v>
                </c:pt>
                <c:pt idx="7">
                  <c:v>0</c:v>
                </c:pt>
                <c:pt idx="8">
                  <c:v>0</c:v>
                </c:pt>
                <c:pt idx="9">
                  <c:v>275000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66000</c:v>
                </c:pt>
                <c:pt idx="1">
                  <c:v>690000</c:v>
                </c:pt>
                <c:pt idx="2">
                  <c:v>432000</c:v>
                </c:pt>
                <c:pt idx="3">
                  <c:v>401999.8</c:v>
                </c:pt>
                <c:pt idx="4">
                  <c:v>400000</c:v>
                </c:pt>
                <c:pt idx="5">
                  <c:v>335000</c:v>
                </c:pt>
                <c:pt idx="6">
                  <c:v>0</c:v>
                </c:pt>
                <c:pt idx="7">
                  <c:v>0</c:v>
                </c:pt>
                <c:pt idx="8">
                  <c:v>540000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595000</c:v>
                </c:pt>
                <c:pt idx="1">
                  <c:v>210000</c:v>
                </c:pt>
                <c:pt idx="2">
                  <c:v>3150000</c:v>
                </c:pt>
                <c:pt idx="3">
                  <c:v>210000</c:v>
                </c:pt>
                <c:pt idx="4">
                  <c:v>1190000</c:v>
                </c:pt>
                <c:pt idx="5">
                  <c:v>2240000</c:v>
                </c:pt>
                <c:pt idx="6">
                  <c:v>0</c:v>
                </c:pt>
                <c:pt idx="7">
                  <c:v>0</c:v>
                </c:pt>
                <c:pt idx="8">
                  <c:v>0</c:v>
                </c:pt>
                <c:pt idx="9">
                  <c:v>385000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102386</c:v>
                </c:pt>
                <c:pt idx="1">
                  <c:v>3311232</c:v>
                </c:pt>
                <c:pt idx="2">
                  <c:v>835654.48504983354</c:v>
                </c:pt>
                <c:pt idx="3">
                  <c:v>619852</c:v>
                </c:pt>
                <c:pt idx="4">
                  <c:v>773754.15282392001</c:v>
                </c:pt>
                <c:pt idx="5">
                  <c:v>648024</c:v>
                </c:pt>
                <c:pt idx="6">
                  <c:v>0</c:v>
                </c:pt>
                <c:pt idx="7">
                  <c:v>0</c:v>
                </c:pt>
                <c:pt idx="8">
                  <c:v>1044568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Tortas!$B$36:$B$37</c:f>
              <c:numCache>
                <c:formatCode>_(* #,##0_);_(* \(#,##0\);_(* "-"_);_(@_)</c:formatCode>
                <c:ptCount val="2"/>
                <c:pt idx="0">
                  <c:v>8564999.8000000007</c:v>
                </c:pt>
                <c:pt idx="1">
                  <c:v>15315470.637873754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Tortas!$C$36:$C$37</c:f>
              <c:numCache>
                <c:formatCode>_(* #,##0_);_(* \(#,##0\);_(* "-"_);_(@_)</c:formatCode>
                <c:ptCount val="2"/>
                <c:pt idx="0">
                  <c:v>5700000</c:v>
                </c:pt>
                <c:pt idx="1">
                  <c:v>7980000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Tortas!$D$36:$D$37</c:f>
              <c:numCache>
                <c:formatCode>_(* #,##0_);_(* \(#,##0\);_(* "-"_);_(@_)</c:formatCode>
                <c:ptCount val="2"/>
                <c:pt idx="0">
                  <c:v>2864999.8</c:v>
                </c:pt>
                <c:pt idx="1">
                  <c:v>7335470.6378737539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1190</v>
      </c>
      <c r="C7" s="22">
        <v>6790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7980</v>
      </c>
      <c r="AH7" s="23">
        <v>0.52104177460052659</v>
      </c>
    </row>
    <row r="8" spans="1:34">
      <c r="A8" s="5" t="s">
        <v>52</v>
      </c>
      <c r="B8" s="22">
        <v>773.75</v>
      </c>
      <c r="C8" s="22">
        <v>6561.72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7335.47</v>
      </c>
      <c r="AH8" s="23">
        <v>0.47895822539947336</v>
      </c>
    </row>
    <row r="9" spans="1:34">
      <c r="A9" s="9" t="s">
        <v>53</v>
      </c>
      <c r="B9" s="22">
        <v>1963.75</v>
      </c>
      <c r="C9" s="22">
        <v>13351.72</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15315.47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4200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4200</v>
      </c>
      <c r="AH11" s="27"/>
    </row>
    <row r="12" spans="1:34">
      <c r="A12" s="5" t="s">
        <v>56</v>
      </c>
      <c r="B12" s="24"/>
      <c r="C12" s="24">
        <v>1500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1500</v>
      </c>
      <c r="AH12" s="27"/>
    </row>
    <row r="13" spans="1:34">
      <c r="A13" s="5" t="s">
        <v>57</v>
      </c>
      <c r="B13" s="24"/>
      <c r="C13" s="24">
        <v>300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3552</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3552</v>
      </c>
      <c r="AH15" s="27"/>
    </row>
    <row r="16" spans="1:34">
      <c r="A16" s="5" t="s">
        <v>60</v>
      </c>
      <c r="B16" s="113">
        <v>0</v>
      </c>
      <c r="C16" s="113">
        <v>2186</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2186</v>
      </c>
      <c r="AH16" s="27"/>
    </row>
    <row r="17" spans="1:34">
      <c r="A17" s="5" t="s">
        <v>61</v>
      </c>
      <c r="B17" s="113">
        <v>0</v>
      </c>
      <c r="C17" s="113">
        <v>1708</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1708</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18709.8</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18709.8</v>
      </c>
      <c r="AH19" s="27"/>
    </row>
    <row r="20" spans="1:34">
      <c r="A20" s="3" t="s">
        <v>64</v>
      </c>
      <c r="B20" s="25">
        <v>-1963.75</v>
      </c>
      <c r="C20" s="25">
        <v>5358.08</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3394.33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5700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5700</v>
      </c>
      <c r="AH121" s="71">
        <v>0.66549913988322573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2865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2865</v>
      </c>
      <c r="AH122" s="71">
        <v>0.33450086011677427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8565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8565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4200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300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2.6</v>
      </c>
      <c r="D129" s="74">
        <v>2.6</v>
      </c>
      <c r="E129" s="74">
        <v>2.6</v>
      </c>
      <c r="F129" s="74">
        <v>2.6</v>
      </c>
      <c r="G129" s="74">
        <v>2.6</v>
      </c>
      <c r="H129" s="74">
        <v>2.6</v>
      </c>
      <c r="I129" s="74">
        <v>2.6</v>
      </c>
      <c r="J129" s="74">
        <v>2.6</v>
      </c>
      <c r="K129" s="74">
        <v>2.6</v>
      </c>
      <c r="L129" s="74">
        <v>2.6</v>
      </c>
      <c r="M129" s="74">
        <v>2.6</v>
      </c>
      <c r="N129" s="74">
        <v>2.6</v>
      </c>
      <c r="O129" s="74">
        <v>2.6</v>
      </c>
      <c r="P129" s="74">
        <v>2.6</v>
      </c>
      <c r="Q129" s="74">
        <v>2.6</v>
      </c>
      <c r="R129" s="74">
        <v>2.6</v>
      </c>
      <c r="S129" s="74">
        <v>2.6</v>
      </c>
      <c r="T129" s="74">
        <v>2.6</v>
      </c>
      <c r="U129" s="74">
        <v>2.6</v>
      </c>
      <c r="V129" s="74">
        <v>2.6</v>
      </c>
      <c r="W129" s="74">
        <v>2.6</v>
      </c>
      <c r="X129" s="74">
        <v>2.6</v>
      </c>
      <c r="Y129" s="74">
        <v>2.6</v>
      </c>
      <c r="Z129" s="74">
        <v>2.6</v>
      </c>
      <c r="AA129" s="74">
        <v>2.6</v>
      </c>
      <c r="AB129" s="74">
        <v>2.6</v>
      </c>
      <c r="AC129" s="74">
        <v>2.6</v>
      </c>
      <c r="AD129" s="74">
        <v>2.6</v>
      </c>
      <c r="AE129" s="74">
        <v>2.6</v>
      </c>
      <c r="AF129" s="74">
        <v>2.6</v>
      </c>
      <c r="AG129" s="74">
        <v>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1.6</v>
      </c>
      <c r="D130" s="74">
        <v>1.6</v>
      </c>
      <c r="E130" s="74">
        <v>1.6</v>
      </c>
      <c r="F130" s="74">
        <v>1.6</v>
      </c>
      <c r="G130" s="74">
        <v>1.6</v>
      </c>
      <c r="H130" s="74">
        <v>1.6</v>
      </c>
      <c r="I130" s="74">
        <v>1.6</v>
      </c>
      <c r="J130" s="74">
        <v>1.6</v>
      </c>
      <c r="K130" s="74">
        <v>1.6</v>
      </c>
      <c r="L130" s="74">
        <v>1.6</v>
      </c>
      <c r="M130" s="74">
        <v>1.6</v>
      </c>
      <c r="N130" s="74">
        <v>1.6</v>
      </c>
      <c r="O130" s="74">
        <v>1.6</v>
      </c>
      <c r="P130" s="74">
        <v>1.6</v>
      </c>
      <c r="Q130" s="74">
        <v>1.6</v>
      </c>
      <c r="R130" s="74">
        <v>1.6</v>
      </c>
      <c r="S130" s="74">
        <v>1.6</v>
      </c>
      <c r="T130" s="74">
        <v>1.6</v>
      </c>
      <c r="U130" s="74">
        <v>1.6</v>
      </c>
      <c r="V130" s="74">
        <v>1.6</v>
      </c>
      <c r="W130" s="74">
        <v>1.6</v>
      </c>
      <c r="X130" s="74">
        <v>1.6</v>
      </c>
      <c r="Y130" s="74">
        <v>1.6</v>
      </c>
      <c r="Z130" s="74">
        <v>1.6</v>
      </c>
      <c r="AA130" s="74">
        <v>1.6</v>
      </c>
      <c r="AB130" s="74">
        <v>1.6</v>
      </c>
      <c r="AC130" s="74">
        <v>1.6</v>
      </c>
      <c r="AD130" s="74">
        <v>1.6</v>
      </c>
      <c r="AE130" s="74">
        <v>1.6</v>
      </c>
      <c r="AF130" s="74">
        <v>1.6</v>
      </c>
      <c r="AG130" s="74">
        <v>1.6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1.25</v>
      </c>
      <c r="D131" s="74">
        <v>1.25</v>
      </c>
      <c r="E131" s="74">
        <v>1.25</v>
      </c>
      <c r="F131" s="74">
        <v>1.25</v>
      </c>
      <c r="G131" s="74">
        <v>1.25</v>
      </c>
      <c r="H131" s="74">
        <v>1.25</v>
      </c>
      <c r="I131" s="74">
        <v>1.25</v>
      </c>
      <c r="J131" s="74">
        <v>1.25</v>
      </c>
      <c r="K131" s="74">
        <v>1.25</v>
      </c>
      <c r="L131" s="74">
        <v>1.25</v>
      </c>
      <c r="M131" s="74">
        <v>1.25</v>
      </c>
      <c r="N131" s="74">
        <v>1.25</v>
      </c>
      <c r="O131" s="74">
        <v>1.25</v>
      </c>
      <c r="P131" s="74">
        <v>1.25</v>
      </c>
      <c r="Q131" s="74">
        <v>1.25</v>
      </c>
      <c r="R131" s="74">
        <v>1.25</v>
      </c>
      <c r="S131" s="74">
        <v>1.25</v>
      </c>
      <c r="T131" s="74">
        <v>1.25</v>
      </c>
      <c r="U131" s="74">
        <v>1.25</v>
      </c>
      <c r="V131" s="74">
        <v>1.25</v>
      </c>
      <c r="W131" s="74">
        <v>1.25</v>
      </c>
      <c r="X131" s="74">
        <v>1.25</v>
      </c>
      <c r="Y131" s="74">
        <v>1.25</v>
      </c>
      <c r="Z131" s="74">
        <v>1.25</v>
      </c>
      <c r="AA131" s="74">
        <v>1.25</v>
      </c>
      <c r="AB131" s="74">
        <v>1.25</v>
      </c>
      <c r="AC131" s="74">
        <v>1.25</v>
      </c>
      <c r="AD131" s="74">
        <v>1.25</v>
      </c>
      <c r="AE131" s="74">
        <v>1.25</v>
      </c>
      <c r="AF131" s="74">
        <v>1.25</v>
      </c>
      <c r="AG131" s="74">
        <v>1.25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13695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13695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5130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5130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425000</v>
      </c>
      <c r="AY8" s="21" t="s">
        <v>85</v>
      </c>
      <c r="AZ8" s="89">
        <v>66000</v>
      </c>
    </row>
    <row r="9" spans="2:59" ht="14.45" customHeight="1">
      <c r="B9" s="136"/>
      <c r="C9" s="136"/>
      <c r="D9" s="136"/>
      <c r="E9" s="136"/>
      <c r="F9" s="136"/>
      <c r="G9" s="136"/>
      <c r="H9" s="136"/>
      <c r="I9" s="136"/>
      <c r="J9" s="37"/>
      <c r="AP9" s="21" t="s">
        <v>86</v>
      </c>
      <c r="AQ9" s="89">
        <v>150000</v>
      </c>
      <c r="AY9" s="21" t="s">
        <v>86</v>
      </c>
      <c r="AZ9" s="89">
        <v>690000</v>
      </c>
    </row>
    <row r="10" spans="2:59" ht="14.45" customHeight="1">
      <c r="B10" s="136"/>
      <c r="C10" s="136"/>
      <c r="D10" s="136"/>
      <c r="E10" s="136"/>
      <c r="F10" s="136"/>
      <c r="G10" s="136"/>
      <c r="H10" s="136"/>
      <c r="I10" s="136"/>
      <c r="J10" s="37"/>
      <c r="AP10" s="21" t="s">
        <v>87</v>
      </c>
      <c r="AQ10" s="89">
        <v>2250000</v>
      </c>
      <c r="AY10" s="21" t="s">
        <v>87</v>
      </c>
      <c r="AZ10" s="89">
        <v>432000</v>
      </c>
    </row>
    <row r="11" spans="2:59" ht="14.45" customHeight="1">
      <c r="B11" s="76" t="s">
        <v>88</v>
      </c>
      <c r="C11" s="76"/>
      <c r="D11" s="76"/>
      <c r="E11" s="76"/>
      <c r="F11" s="76"/>
      <c r="G11" s="76"/>
      <c r="H11" s="76"/>
      <c r="I11" s="76"/>
      <c r="AP11" s="21" t="s">
        <v>89</v>
      </c>
      <c r="AQ11" s="89">
        <v>150000</v>
      </c>
      <c r="AY11" s="21" t="s">
        <v>89</v>
      </c>
      <c r="AZ11" s="89">
        <v>401999.8</v>
      </c>
    </row>
    <row r="12" spans="2:59" ht="14.45" customHeight="1">
      <c r="B12" s="76"/>
      <c r="C12" s="76"/>
      <c r="D12" s="76"/>
      <c r="E12" s="76"/>
      <c r="F12" s="76"/>
      <c r="G12" s="76"/>
      <c r="H12" s="76"/>
      <c r="I12" s="76"/>
      <c r="AP12" s="21" t="s">
        <v>90</v>
      </c>
      <c r="AQ12" s="89">
        <v>850000</v>
      </c>
      <c r="AY12" s="21" t="s">
        <v>90</v>
      </c>
      <c r="AZ12" s="89">
        <v>400000</v>
      </c>
    </row>
    <row r="13" spans="2:59" ht="14.45" customHeight="1">
      <c r="B13" s="76"/>
      <c r="C13" s="76"/>
      <c r="D13" s="76"/>
      <c r="E13" s="76"/>
      <c r="F13" s="76"/>
      <c r="G13" s="76"/>
      <c r="H13" s="76"/>
      <c r="I13" s="76"/>
      <c r="AP13" s="21" t="s">
        <v>91</v>
      </c>
      <c r="AQ13" s="89">
        <v>1600000</v>
      </c>
      <c r="AY13" s="21" t="s">
        <v>91</v>
      </c>
      <c r="AZ13" s="89">
        <v>335000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540000</v>
      </c>
    </row>
    <row r="19" spans="42:59">
      <c r="AP19" s="21" t="s">
        <v>95</v>
      </c>
      <c r="AQ19" s="89">
        <v>275000</v>
      </c>
      <c r="AY19" s="21" t="s">
        <v>95</v>
      </c>
      <c r="AZ19" s="89">
        <v>0</v>
      </c>
    </row>
    <row r="20" spans="42:59" ht="15">
      <c r="AP20" s="77" t="s">
        <v>96</v>
      </c>
      <c r="AQ20" s="90">
        <v>5700000</v>
      </c>
      <c r="AY20" s="77" t="s">
        <v>96</v>
      </c>
      <c r="AZ20" s="90">
        <v>2864999.8</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595000</v>
      </c>
      <c r="AY27" s="21" t="s">
        <v>85</v>
      </c>
      <c r="AZ27" s="89">
        <v>102386</v>
      </c>
    </row>
    <row r="28" spans="42:59">
      <c r="AP28" s="21" t="s">
        <v>86</v>
      </c>
      <c r="AQ28" s="89">
        <v>210000</v>
      </c>
      <c r="AY28" s="21" t="s">
        <v>86</v>
      </c>
      <c r="AZ28" s="89">
        <v>3311232</v>
      </c>
    </row>
    <row r="29" spans="42:59" ht="14.45" customHeight="1">
      <c r="AP29" s="21" t="s">
        <v>87</v>
      </c>
      <c r="AQ29" s="89">
        <v>3150000</v>
      </c>
      <c r="AY29" s="21" t="s">
        <v>87</v>
      </c>
      <c r="AZ29" s="89">
        <v>835654.48504983354</v>
      </c>
    </row>
    <row r="30" spans="42:59">
      <c r="AP30" s="21" t="s">
        <v>89</v>
      </c>
      <c r="AQ30" s="89">
        <v>210000</v>
      </c>
      <c r="AY30" s="21" t="s">
        <v>89</v>
      </c>
      <c r="AZ30" s="89">
        <v>619852</v>
      </c>
    </row>
    <row r="31" spans="42:59">
      <c r="AP31" s="21" t="s">
        <v>90</v>
      </c>
      <c r="AQ31" s="89">
        <v>1190000</v>
      </c>
      <c r="AY31" s="21" t="s">
        <v>90</v>
      </c>
      <c r="AZ31" s="89">
        <v>773754.15282392001</v>
      </c>
    </row>
    <row r="32" spans="42:59" ht="14.45" customHeight="1">
      <c r="AP32" s="21" t="s">
        <v>91</v>
      </c>
      <c r="AQ32" s="89">
        <v>2240000</v>
      </c>
      <c r="AY32" s="21" t="s">
        <v>91</v>
      </c>
      <c r="AZ32" s="89">
        <v>648024</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1044568</v>
      </c>
    </row>
    <row r="36" spans="2:56" ht="14.45" customHeight="1">
      <c r="B36" s="136"/>
      <c r="C36" s="136"/>
      <c r="D36" s="136"/>
      <c r="E36" s="136"/>
      <c r="F36" s="136"/>
      <c r="G36" s="136"/>
      <c r="H36" s="136"/>
      <c r="I36" s="136"/>
      <c r="AP36" s="21" t="s">
        <v>95</v>
      </c>
      <c r="AQ36" s="89">
        <v>385000</v>
      </c>
      <c r="AY36" s="21" t="s">
        <v>95</v>
      </c>
      <c r="AZ36" s="89">
        <v>0</v>
      </c>
    </row>
    <row r="37" spans="2:56" ht="14.45" customHeight="1">
      <c r="B37" s="136"/>
      <c r="C37" s="136"/>
      <c r="D37" s="136"/>
      <c r="E37" s="136"/>
      <c r="F37" s="136"/>
      <c r="G37" s="136"/>
      <c r="H37" s="136"/>
      <c r="I37" s="136"/>
      <c r="AP37" s="77" t="s">
        <v>96</v>
      </c>
      <c r="AQ37" s="90">
        <v>7980000</v>
      </c>
      <c r="AY37" s="77" t="s">
        <v>96</v>
      </c>
      <c r="AZ37" s="90">
        <v>7335470.6378737539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8564999.8000000007</v>
      </c>
      <c r="AR41" s="110">
        <v>5700000</v>
      </c>
      <c r="AS41" s="110">
        <v>2864999.8</v>
      </c>
      <c r="AV41" s="21" t="s">
        <v>101</v>
      </c>
      <c r="AW41" s="91">
        <v>0.66549913988322562</v>
      </c>
      <c r="AX41" s="91">
        <v>0.33450086011677427</v>
      </c>
    </row>
    <row r="42" spans="2:56" ht="15">
      <c r="B42" s="38"/>
      <c r="C42" s="38"/>
      <c r="D42" s="38"/>
      <c r="E42" s="38"/>
      <c r="F42" s="38"/>
      <c r="G42" s="38"/>
      <c r="H42" s="38"/>
      <c r="I42" s="38"/>
      <c r="AP42" s="21" t="s">
        <v>102</v>
      </c>
      <c r="AQ42" s="110">
        <v>15315470.637873754</v>
      </c>
      <c r="AR42" s="110">
        <v>7980000</v>
      </c>
      <c r="AS42" s="110">
        <v>7335470.6378737539</v>
      </c>
      <c r="AV42" s="21" t="s">
        <v>102</v>
      </c>
      <c r="AW42" s="91">
        <v>0.52104177460052659</v>
      </c>
      <c r="AX42" s="91">
        <v>0.47895822539947341</v>
      </c>
    </row>
    <row r="43" spans="2:56">
      <c r="BD43" s="92">
        <v>4401282382724.252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0.18141989759377439</v>
      </c>
    </row>
    <row r="54" spans="2:55">
      <c r="BA54" s="21" t="s">
        <v>105</v>
      </c>
      <c r="BC54" s="94">
        <v>0.37458926615553123</v>
      </c>
    </row>
    <row r="55" spans="2:55" ht="15" thickBot="1">
      <c r="BA55" s="21" t="s">
        <v>106</v>
      </c>
      <c r="BC55" s="94" t="s">
        <v>102</v>
      </c>
    </row>
    <row r="56" spans="2:55" ht="16.5" thickTop="1" thickBot="1">
      <c r="BA56" s="95" t="s">
        <v>107</v>
      </c>
      <c r="BB56" s="95"/>
      <c r="BC56" s="93">
        <v>8564999.8000000007</v>
      </c>
    </row>
    <row r="57" spans="2:55" ht="16.5" thickTop="1" thickBot="1">
      <c r="BA57" s="96" t="s">
        <v>108</v>
      </c>
      <c r="BB57" s="96"/>
      <c r="BC57" s="97">
        <v>43711</v>
      </c>
    </row>
    <row r="58" spans="2:55" ht="16.5" thickTop="1" thickBot="1">
      <c r="BA58" s="96" t="s">
        <v>109</v>
      </c>
      <c r="BB58" s="96"/>
      <c r="BC58" s="98">
        <v>1.7881460590196105</v>
      </c>
    </row>
    <row r="59" spans="2:55" ht="16.5" thickTop="1" thickBot="1">
      <c r="BA59" s="95" t="s">
        <v>110</v>
      </c>
      <c r="BB59" s="95" t="s">
        <v>111</v>
      </c>
      <c r="BC59" s="93">
        <v>13695.000000000002</v>
      </c>
    </row>
    <row r="60" spans="2:55" ht="16.5" thickTop="1" thickBot="1">
      <c r="I60" s="62" t="s">
        <v>66</v>
      </c>
      <c r="BA60" s="96" t="s">
        <v>112</v>
      </c>
      <c r="BB60" s="96"/>
      <c r="BC60" s="98">
        <v>1.3661774370208102</v>
      </c>
    </row>
    <row r="61" spans="2:55" ht="16.5" thickTop="1" thickBot="1">
      <c r="BA61" s="95" t="s">
        <v>110</v>
      </c>
      <c r="BB61" s="95" t="s">
        <v>111</v>
      </c>
      <c r="BC61" s="93">
        <v>18709.8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425000</v>
      </c>
      <c r="J5" t="s">
        <v>85</v>
      </c>
      <c r="K5" s="1">
        <v>66000</v>
      </c>
      <c r="S5" s="139"/>
      <c r="T5" s="139"/>
      <c r="U5" s="139"/>
      <c r="V5" s="139"/>
      <c r="W5" s="139"/>
      <c r="X5" s="139"/>
      <c r="Y5" s="139"/>
      <c r="Z5" s="139"/>
    </row>
    <row r="6" spans="1:27">
      <c r="A6" t="s">
        <v>86</v>
      </c>
      <c r="B6" s="1">
        <v>150000</v>
      </c>
      <c r="J6" t="s">
        <v>86</v>
      </c>
      <c r="K6" s="1">
        <v>690000</v>
      </c>
      <c r="S6" s="139"/>
      <c r="T6" s="139"/>
      <c r="U6" s="139"/>
      <c r="V6" s="139"/>
      <c r="W6" s="139"/>
      <c r="X6" s="139"/>
      <c r="Y6" s="139"/>
      <c r="Z6" s="139"/>
      <c r="AA6" s="18"/>
    </row>
    <row r="7" spans="1:27">
      <c r="A7" t="s">
        <v>87</v>
      </c>
      <c r="B7" s="1">
        <v>2250000</v>
      </c>
      <c r="J7" t="s">
        <v>87</v>
      </c>
      <c r="K7" s="1">
        <v>432000</v>
      </c>
      <c r="S7" s="139"/>
      <c r="T7" s="139"/>
      <c r="U7" s="139"/>
      <c r="V7" s="139"/>
      <c r="W7" s="139"/>
      <c r="X7" s="139"/>
      <c r="Y7" s="139"/>
      <c r="Z7" s="139"/>
      <c r="AA7" s="18"/>
    </row>
    <row r="8" spans="1:27">
      <c r="A8" t="s">
        <v>89</v>
      </c>
      <c r="B8" s="1">
        <v>150000</v>
      </c>
      <c r="J8" t="s">
        <v>89</v>
      </c>
      <c r="K8" s="1">
        <v>401999.8</v>
      </c>
      <c r="S8" s="139"/>
      <c r="T8" s="139"/>
      <c r="U8" s="139"/>
      <c r="V8" s="139"/>
      <c r="W8" s="139"/>
      <c r="X8" s="139"/>
      <c r="Y8" s="139"/>
      <c r="Z8" s="139"/>
    </row>
    <row r="9" spans="1:27">
      <c r="A9" t="s">
        <v>90</v>
      </c>
      <c r="B9" s="1">
        <v>850000</v>
      </c>
      <c r="J9" t="s">
        <v>90</v>
      </c>
      <c r="K9" s="1">
        <v>400000</v>
      </c>
      <c r="S9" s="139"/>
      <c r="T9" s="139"/>
      <c r="U9" s="139"/>
      <c r="V9" s="139"/>
      <c r="W9" s="139"/>
      <c r="X9" s="139"/>
      <c r="Y9" s="139"/>
      <c r="Z9" s="139"/>
    </row>
    <row r="10" spans="1:27">
      <c r="A10" t="s">
        <v>91</v>
      </c>
      <c r="B10" s="1">
        <v>1600000</v>
      </c>
      <c r="J10" t="s">
        <v>91</v>
      </c>
      <c r="K10" s="1">
        <v>335000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540000</v>
      </c>
    </row>
    <row r="14" spans="1:27">
      <c r="A14" t="s">
        <v>95</v>
      </c>
      <c r="B14" s="1">
        <v>275000</v>
      </c>
      <c r="J14" t="s">
        <v>95</v>
      </c>
      <c r="K14" s="1">
        <v>0</v>
      </c>
    </row>
    <row r="15" spans="1:27">
      <c r="A15" s="12" t="s">
        <v>96</v>
      </c>
      <c r="B15" s="13">
        <v>5700000</v>
      </c>
      <c r="J15" s="12" t="s">
        <v>96</v>
      </c>
      <c r="K15" s="13">
        <v>2864999.8</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595000</v>
      </c>
      <c r="J22" t="s">
        <v>85</v>
      </c>
      <c r="K22" s="1">
        <v>102386</v>
      </c>
      <c r="S22" s="139"/>
      <c r="T22" s="139"/>
      <c r="U22" s="139"/>
      <c r="V22" s="139"/>
      <c r="W22" s="139"/>
      <c r="X22" s="139"/>
      <c r="Y22" s="139"/>
      <c r="Z22" s="139"/>
    </row>
    <row r="23" spans="1:26">
      <c r="A23" t="s">
        <v>86</v>
      </c>
      <c r="B23" s="1">
        <v>210000</v>
      </c>
      <c r="J23" t="s">
        <v>86</v>
      </c>
      <c r="K23" s="1">
        <v>3311232</v>
      </c>
      <c r="S23" s="139"/>
      <c r="T23" s="139"/>
      <c r="U23" s="139"/>
      <c r="V23" s="139"/>
      <c r="W23" s="139"/>
      <c r="X23" s="139"/>
      <c r="Y23" s="139"/>
      <c r="Z23" s="139"/>
    </row>
    <row r="24" spans="1:26" ht="14.45" customHeight="1">
      <c r="A24" t="s">
        <v>87</v>
      </c>
      <c r="B24" s="1">
        <v>3150000</v>
      </c>
      <c r="J24" t="s">
        <v>87</v>
      </c>
      <c r="K24" s="1">
        <v>835654.48504983354</v>
      </c>
      <c r="S24" s="139"/>
      <c r="T24" s="139"/>
      <c r="U24" s="139"/>
      <c r="V24" s="139"/>
      <c r="W24" s="139"/>
      <c r="X24" s="139"/>
      <c r="Y24" s="139"/>
      <c r="Z24" s="139"/>
    </row>
    <row r="25" spans="1:26">
      <c r="A25" t="s">
        <v>89</v>
      </c>
      <c r="B25" s="1">
        <v>210000</v>
      </c>
      <c r="J25" t="s">
        <v>89</v>
      </c>
      <c r="K25" s="1">
        <v>619852</v>
      </c>
      <c r="S25" s="139"/>
      <c r="T25" s="139"/>
      <c r="U25" s="139"/>
      <c r="V25" s="139"/>
      <c r="W25" s="139"/>
      <c r="X25" s="139"/>
      <c r="Y25" s="139"/>
      <c r="Z25" s="139"/>
    </row>
    <row r="26" spans="1:26" ht="14.45" customHeight="1">
      <c r="A26" t="s">
        <v>90</v>
      </c>
      <c r="B26" s="1">
        <v>1190000</v>
      </c>
      <c r="J26" t="s">
        <v>90</v>
      </c>
      <c r="K26" s="1">
        <v>773754.15282392001</v>
      </c>
      <c r="S26" s="139"/>
      <c r="T26" s="139"/>
      <c r="U26" s="139"/>
      <c r="V26" s="139"/>
      <c r="W26" s="139"/>
      <c r="X26" s="139"/>
      <c r="Y26" s="139"/>
      <c r="Z26" s="139"/>
    </row>
    <row r="27" spans="1:26">
      <c r="A27" t="s">
        <v>91</v>
      </c>
      <c r="B27" s="1">
        <v>2240000</v>
      </c>
      <c r="J27" t="s">
        <v>91</v>
      </c>
      <c r="K27" s="1">
        <v>648024</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1044568</v>
      </c>
    </row>
    <row r="31" spans="1:26">
      <c r="A31" t="s">
        <v>95</v>
      </c>
      <c r="B31" s="1">
        <v>385000</v>
      </c>
      <c r="J31" t="s">
        <v>95</v>
      </c>
      <c r="K31" s="1">
        <v>0</v>
      </c>
    </row>
    <row r="32" spans="1:26">
      <c r="A32" s="12" t="s">
        <v>96</v>
      </c>
      <c r="B32" s="13">
        <v>7980000</v>
      </c>
      <c r="J32" s="12" t="s">
        <v>96</v>
      </c>
      <c r="K32" s="13">
        <v>7335470.6378737539</v>
      </c>
    </row>
    <row r="35" spans="1:15">
      <c r="B35" t="s">
        <v>99</v>
      </c>
      <c r="C35" t="s">
        <v>100</v>
      </c>
      <c r="D35" t="s">
        <v>76</v>
      </c>
      <c r="H35" t="s">
        <v>100</v>
      </c>
      <c r="I35" t="s">
        <v>76</v>
      </c>
    </row>
    <row r="36" spans="1:15">
      <c r="A36" t="s">
        <v>101</v>
      </c>
      <c r="B36" s="14">
        <v>8564999.8000000007</v>
      </c>
      <c r="C36" s="14">
        <v>5700000</v>
      </c>
      <c r="D36" s="14">
        <v>2864999.8</v>
      </c>
      <c r="G36" t="s">
        <v>101</v>
      </c>
      <c r="H36" s="15">
        <v>0.66549913988322562</v>
      </c>
      <c r="I36" s="15">
        <v>0.33450086011677427</v>
      </c>
    </row>
    <row r="37" spans="1:15">
      <c r="A37" t="s">
        <v>102</v>
      </c>
      <c r="B37" s="14">
        <v>15315470.637873754</v>
      </c>
      <c r="C37" s="14">
        <v>7980000</v>
      </c>
      <c r="D37" s="14">
        <v>7335470.6378737539</v>
      </c>
      <c r="G37" t="s">
        <v>102</v>
      </c>
      <c r="H37" s="15">
        <v>0.52104177460052659</v>
      </c>
      <c r="I37" s="15">
        <v>0.47895822539947341</v>
      </c>
    </row>
    <row r="38" spans="1:15">
      <c r="O38" s="17">
        <v>4401282382724.252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2552.58</v>
      </c>
      <c r="J11" s="19"/>
      <c r="K11" s="19"/>
    </row>
    <row r="12" spans="2:57" ht="14.45" customHeight="1" thickBot="1">
      <c r="B12" s="19"/>
      <c r="C12" s="19"/>
      <c r="D12" s="19"/>
      <c r="E12" s="19"/>
      <c r="F12" s="19"/>
      <c r="G12" s="44" t="s">
        <v>128</v>
      </c>
      <c r="H12" s="45" t="s">
        <v>129</v>
      </c>
      <c r="I12" s="46">
        <v>1963750</v>
      </c>
      <c r="J12" s="19"/>
      <c r="K12" s="19"/>
    </row>
    <row r="13" spans="2:57" ht="14.45" customHeight="1" thickBot="1">
      <c r="B13" s="19"/>
      <c r="C13" s="19"/>
      <c r="D13" s="19"/>
      <c r="E13" s="19"/>
      <c r="F13" s="19"/>
      <c r="G13" s="44" t="s">
        <v>130</v>
      </c>
      <c r="H13" s="45" t="s">
        <v>129</v>
      </c>
      <c r="I13" s="46">
        <v>829852</v>
      </c>
      <c r="J13" s="19"/>
      <c r="K13" s="19"/>
    </row>
    <row r="14" spans="2:57" ht="14.45" customHeight="1" thickBot="1">
      <c r="B14" s="19"/>
      <c r="C14" s="19"/>
      <c r="D14" s="19"/>
      <c r="E14" s="19"/>
      <c r="F14" s="19"/>
      <c r="G14" s="44" t="s">
        <v>131</v>
      </c>
      <c r="H14" s="45" t="s">
        <v>132</v>
      </c>
      <c r="I14" s="47">
        <v>6</v>
      </c>
      <c r="J14" s="19"/>
      <c r="K14" s="19"/>
    </row>
    <row r="15" spans="2:57" ht="14.45" customHeight="1" thickBot="1">
      <c r="B15" s="19"/>
      <c r="C15" s="19"/>
      <c r="D15" s="19"/>
      <c r="E15" s="19"/>
      <c r="F15" s="19"/>
      <c r="G15" s="44" t="s">
        <v>133</v>
      </c>
      <c r="H15" s="45" t="s">
        <v>134</v>
      </c>
      <c r="I15" s="48">
        <v>18.141989759377438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2552.58</v>
      </c>
      <c r="AS25" s="21" t="s">
        <v>111</v>
      </c>
    </row>
    <row r="26" spans="2:46">
      <c r="B26" s="140" t="s">
        <v>8</v>
      </c>
      <c r="C26" s="149" t="s">
        <v>139</v>
      </c>
      <c r="D26" s="149"/>
      <c r="E26" s="149"/>
      <c r="F26" s="149"/>
      <c r="G26" s="149"/>
      <c r="H26" s="149"/>
      <c r="I26" s="149"/>
      <c r="J26" s="149"/>
      <c r="K26" s="149"/>
      <c r="L26" s="149"/>
      <c r="M26" s="149"/>
      <c r="N26" s="149"/>
      <c r="O26" s="150"/>
      <c r="AP26" s="21" t="s">
        <v>140</v>
      </c>
      <c r="AR26" s="73">
        <v>4911.4806144373533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3.1183000000000001</v>
      </c>
      <c r="AT30" s="101">
        <v>6000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18709.8</v>
      </c>
      <c r="AV39" s="103">
        <v>3.12</v>
      </c>
      <c r="AW39" s="104">
        <v>1.3661774370208104</v>
      </c>
    </row>
    <row r="40" spans="2:49" ht="14.45" customHeight="1">
      <c r="B40" s="19"/>
      <c r="C40" s="49"/>
      <c r="D40" s="53" t="s">
        <v>151</v>
      </c>
      <c r="E40" s="114">
        <v>2338.7250000000004</v>
      </c>
      <c r="F40" s="114">
        <v>2494.64</v>
      </c>
      <c r="G40" s="114">
        <v>2650.5550000000003</v>
      </c>
      <c r="H40" s="114">
        <v>2806.47</v>
      </c>
      <c r="I40" s="114">
        <v>2962.3850000000002</v>
      </c>
      <c r="J40" s="115">
        <v>3118.3</v>
      </c>
      <c r="K40" s="114">
        <v>3274.2149999999997</v>
      </c>
      <c r="L40" s="114">
        <v>3430.13</v>
      </c>
      <c r="M40" s="114">
        <v>3586.0450000000001</v>
      </c>
      <c r="N40" s="114">
        <v>3741.96</v>
      </c>
      <c r="O40" s="114">
        <v>3897.875</v>
      </c>
      <c r="AT40" s="21" t="s">
        <v>152</v>
      </c>
      <c r="AU40" s="102">
        <v>15315.47</v>
      </c>
      <c r="AV40" s="103">
        <v>2.5499999999999998</v>
      </c>
      <c r="AW40" s="104">
        <v>1.788145942790426</v>
      </c>
    </row>
    <row r="41" spans="2:49">
      <c r="B41" s="19"/>
      <c r="C41" s="54">
        <v>-0.2</v>
      </c>
      <c r="D41" s="55">
        <v>3488.4</v>
      </c>
      <c r="E41" s="56">
        <v>-0.87726201675547633</v>
      </c>
      <c r="F41" s="56">
        <v>-0.75993314070825946</v>
      </c>
      <c r="G41" s="56">
        <v>-0.65640766184306742</v>
      </c>
      <c r="H41" s="56">
        <v>-0.56438501396289709</v>
      </c>
      <c r="I41" s="56">
        <v>-0.48204896059642882</v>
      </c>
      <c r="J41" s="56">
        <v>-0.40794651256660741</v>
      </c>
      <c r="K41" s="56">
        <v>-0.34090144053962612</v>
      </c>
      <c r="L41" s="56">
        <v>-0.27995137506055223</v>
      </c>
      <c r="M41" s="56">
        <v>-0.22430131527531086</v>
      </c>
      <c r="N41" s="56">
        <v>-0.17328876047217273</v>
      </c>
      <c r="O41" s="56">
        <v>-0.12635721005328601</v>
      </c>
      <c r="AT41" s="21" t="s">
        <v>153</v>
      </c>
      <c r="AU41" s="102">
        <v>3394.33</v>
      </c>
      <c r="AV41" s="103"/>
      <c r="AW41" s="104">
        <v>0.18141989759377439</v>
      </c>
    </row>
    <row r="42" spans="2:49">
      <c r="B42" s="19"/>
      <c r="C42" s="54">
        <v>-0.15</v>
      </c>
      <c r="D42" s="55">
        <v>4360.5</v>
      </c>
      <c r="E42" s="56">
        <v>-0.50180961340438113</v>
      </c>
      <c r="F42" s="56">
        <v>-0.40794651256660741</v>
      </c>
      <c r="G42" s="56">
        <v>-0.32512612947445391</v>
      </c>
      <c r="H42" s="56">
        <v>-0.25150801117031762</v>
      </c>
      <c r="I42" s="56">
        <v>-0.18563916847714293</v>
      </c>
      <c r="J42" s="56">
        <v>-0.12635721005328601</v>
      </c>
      <c r="K42" s="56">
        <v>-7.2721152431701006E-2</v>
      </c>
      <c r="L42" s="56">
        <v>-2.3961100048441784E-2</v>
      </c>
      <c r="M42" s="56">
        <v>2.0558947779751296E-2</v>
      </c>
      <c r="N42" s="56">
        <v>6.1368991622261726E-2</v>
      </c>
      <c r="O42" s="56">
        <v>9.8914231957371118E-2</v>
      </c>
    </row>
    <row r="43" spans="2:49">
      <c r="B43" s="19"/>
      <c r="C43" s="54">
        <v>-0.1</v>
      </c>
      <c r="D43" s="55">
        <v>5130</v>
      </c>
      <c r="E43" s="56">
        <v>-0.27653817139372405</v>
      </c>
      <c r="F43" s="56">
        <v>-0.19675453568161641</v>
      </c>
      <c r="G43" s="56">
        <v>-0.12635721005328585</v>
      </c>
      <c r="H43" s="56">
        <v>-6.3781809494770081E-2</v>
      </c>
      <c r="I43" s="56">
        <v>-7.7932932055715101E-3</v>
      </c>
      <c r="J43" s="56">
        <v>4.2596371454706974E-2</v>
      </c>
      <c r="K43" s="56">
        <v>8.8187020433054181E-2</v>
      </c>
      <c r="L43" s="56">
        <v>0.12963306495882457</v>
      </c>
      <c r="M43" s="56">
        <v>0.16747510561278864</v>
      </c>
      <c r="N43" s="56">
        <v>0.20216364287892255</v>
      </c>
      <c r="O43" s="56">
        <v>0.23407709716376557</v>
      </c>
      <c r="AU43" s="21">
        <v>26157.449999999997</v>
      </c>
    </row>
    <row r="44" spans="2:49">
      <c r="B44" s="19"/>
      <c r="C44" s="54">
        <v>-0.05</v>
      </c>
      <c r="D44" s="55">
        <v>5700</v>
      </c>
      <c r="E44" s="56">
        <v>-0.14888435425435168</v>
      </c>
      <c r="F44" s="56">
        <v>-7.7079082113454683E-2</v>
      </c>
      <c r="G44" s="56">
        <v>-1.3721489047957336E-2</v>
      </c>
      <c r="H44" s="56">
        <v>4.2596371454706974E-2</v>
      </c>
      <c r="I44" s="56">
        <v>9.2986036114985668E-2</v>
      </c>
      <c r="J44" s="56">
        <v>0.13833673430923629</v>
      </c>
      <c r="K44" s="56">
        <v>0.17936831838974879</v>
      </c>
      <c r="L44" s="56">
        <v>0.21666975846294209</v>
      </c>
      <c r="M44" s="56">
        <v>0.25072759505150977</v>
      </c>
      <c r="N44" s="56">
        <v>0.28194727859103025</v>
      </c>
      <c r="O44" s="56">
        <v>0.31066938744738903</v>
      </c>
      <c r="AU44" s="21">
        <v>24324.6</v>
      </c>
    </row>
    <row r="45" spans="2:49">
      <c r="B45" s="19"/>
      <c r="C45" s="51" t="s">
        <v>145</v>
      </c>
      <c r="D45" s="57">
        <v>6000</v>
      </c>
      <c r="E45" s="56">
        <v>-9.1440136541634076E-2</v>
      </c>
      <c r="F45" s="56">
        <v>-2.3225128007781964E-2</v>
      </c>
      <c r="G45" s="56">
        <v>3.69645854044406E-2</v>
      </c>
      <c r="H45" s="56">
        <v>9.0466552881971557E-2</v>
      </c>
      <c r="I45" s="56">
        <v>0.13833673430923629</v>
      </c>
      <c r="J45" s="56">
        <v>0.18141989759377439</v>
      </c>
      <c r="K45" s="56">
        <v>0.22039990247026139</v>
      </c>
      <c r="L45" s="56">
        <v>0.25583627053979502</v>
      </c>
      <c r="M45" s="56">
        <v>0.28819121529893427</v>
      </c>
      <c r="N45" s="56">
        <v>0.31784991466147877</v>
      </c>
      <c r="O45" s="56">
        <v>0.34513591807501953</v>
      </c>
    </row>
    <row r="46" spans="2:49" ht="14.45" customHeight="1">
      <c r="B46" s="19"/>
      <c r="C46" s="54">
        <v>0.05</v>
      </c>
      <c r="D46" s="55">
        <v>6300</v>
      </c>
      <c r="E46" s="56">
        <v>-3.9466796706318148E-2</v>
      </c>
      <c r="F46" s="56">
        <v>2.549987808782669E-2</v>
      </c>
      <c r="G46" s="56">
        <v>8.2823414670895767E-2</v>
      </c>
      <c r="H46" s="56">
        <v>0.13377766941140143</v>
      </c>
      <c r="I46" s="56">
        <v>0.17936831838974895</v>
      </c>
      <c r="J46" s="56">
        <v>0.22039990247026139</v>
      </c>
      <c r="K46" s="56">
        <v>0.25752371663834411</v>
      </c>
      <c r="L46" s="56">
        <v>0.2912726386093285</v>
      </c>
      <c r="M46" s="56">
        <v>0.32208687171327077</v>
      </c>
      <c r="N46" s="56">
        <v>0.3503332520585512</v>
      </c>
      <c r="O46" s="56">
        <v>0.37631992197620906</v>
      </c>
    </row>
    <row r="47" spans="2:49">
      <c r="B47" s="19"/>
      <c r="C47" s="54">
        <v>0.1</v>
      </c>
      <c r="D47" s="55">
        <v>6930</v>
      </c>
      <c r="E47" s="56">
        <v>5.5030184812438036E-2</v>
      </c>
      <c r="F47" s="56">
        <v>0.11409079826166053</v>
      </c>
      <c r="G47" s="56">
        <v>0.16620310424626888</v>
      </c>
      <c r="H47" s="56">
        <v>0.21252515401036504</v>
      </c>
      <c r="I47" s="56">
        <v>0.25397119853613526</v>
      </c>
      <c r="J47" s="56">
        <v>0.2912726386093285</v>
      </c>
      <c r="K47" s="56">
        <v>0.32502156058031284</v>
      </c>
      <c r="L47" s="56">
        <v>0.35570239873575321</v>
      </c>
      <c r="M47" s="56">
        <v>0.38371533792115514</v>
      </c>
      <c r="N47" s="56">
        <v>0.40939386550777379</v>
      </c>
      <c r="O47" s="56">
        <v>0.43301811088746278</v>
      </c>
    </row>
    <row r="48" spans="2:49">
      <c r="B48" s="19"/>
      <c r="C48" s="54">
        <v>0.15</v>
      </c>
      <c r="D48" s="55">
        <v>7969.5</v>
      </c>
      <c r="E48" s="56">
        <v>0.17828711722820709</v>
      </c>
      <c r="F48" s="56">
        <v>0.22964417240144397</v>
      </c>
      <c r="G48" s="56">
        <v>0.27495922108371207</v>
      </c>
      <c r="H48" s="56">
        <v>0.31523926435683913</v>
      </c>
      <c r="I48" s="56">
        <v>0.3512793030749003</v>
      </c>
      <c r="J48" s="56">
        <v>0.38371533792115525</v>
      </c>
      <c r="K48" s="56">
        <v>0.41306222659157643</v>
      </c>
      <c r="L48" s="56">
        <v>0.43974121629195928</v>
      </c>
      <c r="M48" s="56">
        <v>0.46410029384448276</v>
      </c>
      <c r="N48" s="56">
        <v>0.48642944826762935</v>
      </c>
      <c r="O48" s="56">
        <v>0.50697227033692416</v>
      </c>
    </row>
    <row r="49" spans="2:45" ht="15" thickBot="1">
      <c r="B49" s="19"/>
      <c r="C49" s="54">
        <v>0.2</v>
      </c>
      <c r="D49" s="58">
        <v>9563.4</v>
      </c>
      <c r="E49" s="56">
        <v>0.31523926435683913</v>
      </c>
      <c r="F49" s="56">
        <v>0.35803681033453666</v>
      </c>
      <c r="G49" s="56">
        <v>0.39579935090309343</v>
      </c>
      <c r="H49" s="56">
        <v>0.42936605363069924</v>
      </c>
      <c r="I49" s="56">
        <v>0.45939941922908356</v>
      </c>
      <c r="J49" s="56">
        <v>0.48642944826762935</v>
      </c>
      <c r="K49" s="56">
        <v>0.51088518882631362</v>
      </c>
      <c r="L49" s="56">
        <v>0.53311768024329931</v>
      </c>
      <c r="M49" s="56">
        <v>0.55341691153706896</v>
      </c>
      <c r="N49" s="56">
        <v>0.5720245402230244</v>
      </c>
      <c r="O49" s="56">
        <v>0.58914355861410339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6000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1427.5</v>
      </c>
      <c r="BA66" s="21" t="s">
        <v>111</v>
      </c>
    </row>
    <row r="67" spans="2:55">
      <c r="B67" s="19"/>
      <c r="C67" s="19"/>
      <c r="D67" s="19"/>
      <c r="E67" s="19"/>
      <c r="F67" s="19"/>
      <c r="G67" s="19"/>
      <c r="H67" s="19"/>
      <c r="I67" s="19"/>
      <c r="J67" s="19"/>
      <c r="K67" s="19"/>
      <c r="AS67" s="21" t="s">
        <v>150</v>
      </c>
      <c r="AT67" s="102">
        <v>13695</v>
      </c>
      <c r="AU67" s="103">
        <v>2.2799999999999998</v>
      </c>
      <c r="AV67" s="104">
        <v>1</v>
      </c>
      <c r="AX67" s="21" t="s">
        <v>140</v>
      </c>
      <c r="AZ67" s="73">
        <v>3752.4644030668123</v>
      </c>
      <c r="BA67" s="21" t="s">
        <v>141</v>
      </c>
    </row>
    <row r="68" spans="2:55">
      <c r="B68" s="19"/>
      <c r="C68" s="19"/>
      <c r="D68" s="19"/>
      <c r="E68" s="19"/>
      <c r="F68" s="19"/>
      <c r="G68" s="19"/>
      <c r="H68" s="19"/>
      <c r="I68" s="19"/>
      <c r="J68" s="19"/>
      <c r="K68" s="19"/>
      <c r="AS68" s="21" t="s">
        <v>152</v>
      </c>
      <c r="AT68" s="102">
        <v>8565</v>
      </c>
      <c r="AU68" s="103">
        <v>1.43</v>
      </c>
      <c r="AV68" s="104">
        <v>0.62541073384446877</v>
      </c>
    </row>
    <row r="69" spans="2:55">
      <c r="B69" s="19"/>
      <c r="C69" s="19"/>
      <c r="D69" s="19"/>
      <c r="E69" s="19"/>
      <c r="F69" s="19"/>
      <c r="G69" s="19"/>
      <c r="H69" s="19"/>
      <c r="I69" s="19"/>
      <c r="J69" s="19"/>
      <c r="K69" s="19"/>
      <c r="AS69" s="21" t="s">
        <v>153</v>
      </c>
      <c r="AT69" s="102">
        <v>5130</v>
      </c>
      <c r="AU69" s="103"/>
      <c r="AV69" s="104">
        <v>0.37458926615553123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2.2825000000000002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1.711875</v>
      </c>
      <c r="AU86" s="107">
        <v>1.8260000000000001</v>
      </c>
      <c r="AV86" s="107">
        <v>1.9401250000000001</v>
      </c>
      <c r="AW86" s="107">
        <v>2.0542500000000001</v>
      </c>
      <c r="AX86" s="107">
        <v>2.1683750000000002</v>
      </c>
      <c r="AY86" s="108">
        <v>2.2825000000000002</v>
      </c>
      <c r="AZ86" s="107">
        <v>2.3966250000000002</v>
      </c>
      <c r="BA86" s="107">
        <v>2.5107500000000003</v>
      </c>
      <c r="BB86" s="107">
        <v>2.6248750000000003</v>
      </c>
      <c r="BC86" s="107">
        <v>2.7390000000000003</v>
      </c>
      <c r="BD86" s="107">
        <v>2.8531250000000004</v>
      </c>
    </row>
    <row r="87" spans="2:56">
      <c r="B87" s="19"/>
      <c r="C87" s="19"/>
      <c r="D87" s="19"/>
      <c r="E87" s="19"/>
      <c r="F87" s="19"/>
      <c r="G87" s="19"/>
      <c r="H87" s="19"/>
      <c r="I87" s="19"/>
      <c r="J87" s="19"/>
      <c r="K87" s="19"/>
      <c r="AR87" s="21">
        <v>-0.2</v>
      </c>
      <c r="AS87" s="107">
        <v>3488.4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4360.5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5130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5700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6000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6300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6930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7969.5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9563.4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2024-04-10T16:57:30Z</dcterms:modified>
  <cp:category/>
  <cp:contentStatus/>
</cp:coreProperties>
</file>